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 tabRatio="500"/>
  </bookViews>
  <sheets>
    <sheet name="Свод ДОО " sheetId="1" r:id="rId1"/>
    <sheet name="Свод (автоматический)" sheetId="6" r:id="rId2"/>
    <sheet name="Лист1" sheetId="2" state="hidden" r:id="rId3"/>
    <sheet name="Лист2" sheetId="3" state="hidden" r:id="rId4"/>
    <sheet name="Лист3" sheetId="4" state="hidden" r:id="rId5"/>
    <sheet name="Лист4" sheetId="5" state="hidden" r:id="rId6"/>
  </sheets>
  <definedNames>
    <definedName name="_xlnm._FilterDatabase" localSheetId="1" hidden="1">'Свод (автоматический)'!$A$1:$D$684</definedName>
    <definedName name="другая_примерная_образовательная_программа">Лист2!$B$9:$B$22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667" i="6"/>
  <c r="M497" i="1"/>
  <c r="N497"/>
  <c r="O497"/>
  <c r="P497"/>
  <c r="Q497"/>
  <c r="R497"/>
  <c r="S497"/>
  <c r="T497"/>
  <c r="U497"/>
  <c r="V497"/>
  <c r="W497"/>
  <c r="X497"/>
  <c r="Y497"/>
  <c r="Z497"/>
  <c r="AA497"/>
  <c r="AB497"/>
  <c r="AC497"/>
  <c r="AD497"/>
  <c r="AE497"/>
  <c r="AF497"/>
  <c r="AG497"/>
  <c r="AH497"/>
  <c r="AI497"/>
  <c r="AJ497"/>
  <c r="AK497"/>
  <c r="AL497"/>
  <c r="AM497"/>
  <c r="AN497"/>
  <c r="AO497"/>
  <c r="AP497"/>
  <c r="AQ497"/>
  <c r="AR497"/>
  <c r="AS497"/>
  <c r="AT497"/>
  <c r="AU497"/>
  <c r="AV497"/>
  <c r="AW497"/>
  <c r="AX497"/>
  <c r="AY497"/>
  <c r="AZ497"/>
  <c r="BA497"/>
  <c r="BB497"/>
  <c r="BC497"/>
  <c r="BD497"/>
  <c r="BE497"/>
  <c r="BF497"/>
  <c r="BG497"/>
  <c r="BH497"/>
  <c r="BI497"/>
  <c r="BJ497"/>
  <c r="BK497"/>
  <c r="BL497"/>
  <c r="BM497"/>
  <c r="BN497"/>
  <c r="BO497"/>
  <c r="BP497"/>
  <c r="BQ497"/>
  <c r="BR497"/>
  <c r="BS497"/>
  <c r="BT497"/>
  <c r="BU497"/>
  <c r="BV497"/>
  <c r="BW497"/>
  <c r="BX497"/>
  <c r="BY497"/>
  <c r="BZ497"/>
  <c r="CA497"/>
  <c r="CB497"/>
  <c r="CC497"/>
  <c r="CD497"/>
  <c r="CE497"/>
  <c r="D535" i="6"/>
  <c r="D533"/>
  <c r="D528"/>
  <c r="D526"/>
  <c r="D524"/>
  <c r="D521"/>
  <c r="D519"/>
  <c r="D517"/>
  <c r="D514"/>
  <c r="D512"/>
  <c r="D510"/>
  <c r="D507"/>
  <c r="D505"/>
  <c r="D503"/>
  <c r="D500"/>
  <c r="D498"/>
  <c r="D496"/>
  <c r="D493"/>
  <c r="D490"/>
  <c r="D487"/>
  <c r="D484"/>
  <c r="D263"/>
  <c r="D248"/>
  <c r="D233"/>
  <c r="D63"/>
  <c r="D61"/>
  <c r="D59"/>
  <c r="D57"/>
  <c r="D55"/>
  <c r="D53"/>
  <c r="D51"/>
  <c r="D49"/>
  <c r="D47"/>
  <c r="D45"/>
  <c r="D43"/>
  <c r="D37"/>
  <c r="D31"/>
  <c r="D29"/>
  <c r="D41"/>
  <c r="D39"/>
  <c r="D35"/>
  <c r="D33"/>
  <c r="D25" l="1"/>
  <c r="D21"/>
  <c r="D18"/>
  <c r="D10"/>
  <c r="D9"/>
  <c r="D530"/>
  <c r="D531"/>
  <c r="D27"/>
  <c r="D149" l="1"/>
  <c r="D148"/>
  <c r="D292" l="1"/>
  <c r="D294"/>
  <c r="D24"/>
  <c r="D23"/>
  <c r="D684" l="1"/>
  <c r="D683"/>
  <c r="D682"/>
  <c r="D681"/>
  <c r="D680"/>
  <c r="D679"/>
  <c r="D678"/>
  <c r="D677"/>
  <c r="D676"/>
  <c r="D675"/>
  <c r="D674"/>
  <c r="D673"/>
  <c r="D672"/>
  <c r="D671"/>
  <c r="D670"/>
  <c r="D669"/>
  <c r="D668"/>
  <c r="F667" s="1"/>
  <c r="D666"/>
  <c r="D665"/>
  <c r="D664"/>
  <c r="D663"/>
  <c r="D662"/>
  <c r="D661"/>
  <c r="D660"/>
  <c r="D659"/>
  <c r="D658"/>
  <c r="D657"/>
  <c r="D656"/>
  <c r="D655"/>
  <c r="D654"/>
  <c r="D653"/>
  <c r="D652"/>
  <c r="D651"/>
  <c r="D650"/>
  <c r="D649"/>
  <c r="D648"/>
  <c r="D647"/>
  <c r="D646"/>
  <c r="D645"/>
  <c r="D644"/>
  <c r="D643"/>
  <c r="D642"/>
  <c r="D641"/>
  <c r="D640"/>
  <c r="D639"/>
  <c r="D638"/>
  <c r="D637"/>
  <c r="D636"/>
  <c r="D635"/>
  <c r="D634"/>
  <c r="D633"/>
  <c r="D632"/>
  <c r="D631"/>
  <c r="D630"/>
  <c r="D629"/>
  <c r="D628"/>
  <c r="D627"/>
  <c r="D626"/>
  <c r="D625"/>
  <c r="D624"/>
  <c r="D623"/>
  <c r="D622"/>
  <c r="D619"/>
  <c r="D618"/>
  <c r="D620"/>
  <c r="D621"/>
  <c r="D617"/>
  <c r="D616"/>
  <c r="D615"/>
  <c r="D614"/>
  <c r="D613"/>
  <c r="D612"/>
  <c r="D611"/>
  <c r="D610"/>
  <c r="D609"/>
  <c r="D608"/>
  <c r="D607"/>
  <c r="D606"/>
  <c r="D605"/>
  <c r="D604"/>
  <c r="D603"/>
  <c r="D602"/>
  <c r="D601"/>
  <c r="D600"/>
  <c r="D564"/>
  <c r="D565"/>
  <c r="D566"/>
  <c r="D567"/>
  <c r="D568"/>
  <c r="D569"/>
  <c r="D570"/>
  <c r="D571"/>
  <c r="D572"/>
  <c r="D573"/>
  <c r="D574"/>
  <c r="D575"/>
  <c r="D576"/>
  <c r="D577"/>
  <c r="D578"/>
  <c r="D579"/>
  <c r="D580"/>
  <c r="D581"/>
  <c r="D582"/>
  <c r="D583"/>
  <c r="D584"/>
  <c r="D585"/>
  <c r="D586"/>
  <c r="D587"/>
  <c r="D563"/>
  <c r="D562"/>
  <c r="D561"/>
  <c r="D537"/>
  <c r="D538"/>
  <c r="D539"/>
  <c r="D540"/>
  <c r="D541"/>
  <c r="D542"/>
  <c r="D543"/>
  <c r="D544"/>
  <c r="D545"/>
  <c r="D546"/>
  <c r="D547"/>
  <c r="D548"/>
  <c r="D549"/>
  <c r="D550"/>
  <c r="D551"/>
  <c r="D552"/>
  <c r="D553"/>
  <c r="D554"/>
  <c r="D555"/>
  <c r="D556"/>
  <c r="D557"/>
  <c r="D558"/>
  <c r="D559"/>
  <c r="D560"/>
  <c r="D536"/>
  <c r="D534"/>
  <c r="D532"/>
  <c r="D529"/>
  <c r="D527"/>
  <c r="D525"/>
  <c r="D523"/>
  <c r="D522"/>
  <c r="D520"/>
  <c r="D518"/>
  <c r="D516"/>
  <c r="D515"/>
  <c r="D513"/>
  <c r="D511"/>
  <c r="D509"/>
  <c r="D508"/>
  <c r="D506"/>
  <c r="D504"/>
  <c r="D502"/>
  <c r="D501"/>
  <c r="D499"/>
  <c r="D497"/>
  <c r="D495"/>
  <c r="D494"/>
  <c r="D492"/>
  <c r="D491"/>
  <c r="D489"/>
  <c r="D488"/>
  <c r="D486"/>
  <c r="D485"/>
  <c r="D483"/>
  <c r="D482"/>
  <c r="D423"/>
  <c r="D424"/>
  <c r="D425"/>
  <c r="D426"/>
  <c r="D427"/>
  <c r="D428"/>
  <c r="D429"/>
  <c r="D430"/>
  <c r="D431"/>
  <c r="D432"/>
  <c r="D433"/>
  <c r="D434"/>
  <c r="D435"/>
  <c r="D436"/>
  <c r="D437"/>
  <c r="D438"/>
  <c r="D439"/>
  <c r="D440"/>
  <c r="D441"/>
  <c r="D442"/>
  <c r="D443"/>
  <c r="D444"/>
  <c r="D445"/>
  <c r="D446"/>
  <c r="D447"/>
  <c r="D448"/>
  <c r="D449"/>
  <c r="D450"/>
  <c r="D451"/>
  <c r="D452"/>
  <c r="D453"/>
  <c r="D454"/>
  <c r="D455"/>
  <c r="D456"/>
  <c r="D457"/>
  <c r="D458"/>
  <c r="D459"/>
  <c r="D460"/>
  <c r="D461"/>
  <c r="D462"/>
  <c r="D463"/>
  <c r="D464"/>
  <c r="D465"/>
  <c r="D466"/>
  <c r="D467"/>
  <c r="D468"/>
  <c r="D469"/>
  <c r="D470"/>
  <c r="D471"/>
  <c r="D472"/>
  <c r="D473"/>
  <c r="D474"/>
  <c r="D475"/>
  <c r="D476"/>
  <c r="D477"/>
  <c r="D478"/>
  <c r="D479"/>
  <c r="D480"/>
  <c r="D481"/>
  <c r="D588"/>
  <c r="D589"/>
  <c r="D590"/>
  <c r="D591"/>
  <c r="D592"/>
  <c r="D593"/>
  <c r="D594"/>
  <c r="D595"/>
  <c r="D596"/>
  <c r="D597"/>
  <c r="D598"/>
  <c r="D599"/>
  <c r="D422"/>
  <c r="D421"/>
  <c r="D420"/>
  <c r="D419"/>
  <c r="D418"/>
  <c r="D417"/>
  <c r="D416"/>
  <c r="D415"/>
  <c r="D414"/>
  <c r="D413"/>
  <c r="D412"/>
  <c r="D411"/>
  <c r="D410"/>
  <c r="F675" l="1"/>
  <c r="F679"/>
  <c r="F627"/>
  <c r="F631"/>
  <c r="F639"/>
  <c r="F643"/>
  <c r="F651"/>
  <c r="F655"/>
  <c r="F663"/>
  <c r="F410"/>
  <c r="F602"/>
  <c r="F614"/>
  <c r="F625"/>
  <c r="F629"/>
  <c r="F637"/>
  <c r="F641"/>
  <c r="F649"/>
  <c r="F653"/>
  <c r="F661"/>
  <c r="F665"/>
  <c r="F673"/>
  <c r="F677"/>
  <c r="F412"/>
  <c r="F416"/>
  <c r="F604"/>
  <c r="F608"/>
  <c r="F616"/>
  <c r="F561"/>
  <c r="F621"/>
  <c r="F633"/>
  <c r="F645"/>
  <c r="F657"/>
  <c r="F669"/>
  <c r="F681"/>
  <c r="F623"/>
  <c r="F635"/>
  <c r="F647"/>
  <c r="F659"/>
  <c r="F671"/>
  <c r="F683"/>
  <c r="F414"/>
  <c r="F606"/>
  <c r="F418"/>
  <c r="F610"/>
  <c r="F619"/>
  <c r="F495"/>
  <c r="F420"/>
  <c r="F600"/>
  <c r="F612"/>
  <c r="D409"/>
  <c r="D408"/>
  <c r="D407"/>
  <c r="D406"/>
  <c r="D403"/>
  <c r="D400"/>
  <c r="D397"/>
  <c r="D394"/>
  <c r="D380"/>
  <c r="D381"/>
  <c r="D382"/>
  <c r="D383"/>
  <c r="D384"/>
  <c r="D385"/>
  <c r="D386"/>
  <c r="D387"/>
  <c r="D388"/>
  <c r="D389"/>
  <c r="D390"/>
  <c r="D379"/>
  <c r="D378"/>
  <c r="D377"/>
  <c r="D376"/>
  <c r="D375"/>
  <c r="D374"/>
  <c r="D373"/>
  <c r="D370"/>
  <c r="D369"/>
  <c r="D367"/>
  <c r="D365"/>
  <c r="D363"/>
  <c r="D361"/>
  <c r="D359"/>
  <c r="D357"/>
  <c r="D355"/>
  <c r="D353"/>
  <c r="D351"/>
  <c r="D349"/>
  <c r="D347"/>
  <c r="D345"/>
  <c r="D343"/>
  <c r="D341"/>
  <c r="D339"/>
  <c r="D337"/>
  <c r="D335"/>
  <c r="D333"/>
  <c r="D331"/>
  <c r="D329"/>
  <c r="D327"/>
  <c r="D325"/>
  <c r="D323"/>
  <c r="D321"/>
  <c r="D319"/>
  <c r="D317"/>
  <c r="D315"/>
  <c r="D313"/>
  <c r="D311"/>
  <c r="D309"/>
  <c r="D307"/>
  <c r="D305"/>
  <c r="D303"/>
  <c r="D301"/>
  <c r="D299"/>
  <c r="D297"/>
  <c r="D295"/>
  <c r="D293"/>
  <c r="D291"/>
  <c r="D290"/>
  <c r="D296"/>
  <c r="D298"/>
  <c r="D300"/>
  <c r="D302"/>
  <c r="D304"/>
  <c r="D306"/>
  <c r="D308"/>
  <c r="D310"/>
  <c r="D312"/>
  <c r="D314"/>
  <c r="D316"/>
  <c r="D318"/>
  <c r="D320"/>
  <c r="D322"/>
  <c r="D324"/>
  <c r="D326"/>
  <c r="D328"/>
  <c r="D330"/>
  <c r="D332"/>
  <c r="D334"/>
  <c r="D336"/>
  <c r="D338"/>
  <c r="D340"/>
  <c r="D342"/>
  <c r="D344"/>
  <c r="D346"/>
  <c r="D348"/>
  <c r="D350"/>
  <c r="D352"/>
  <c r="D354"/>
  <c r="D356"/>
  <c r="D358"/>
  <c r="D360"/>
  <c r="D362"/>
  <c r="D364"/>
  <c r="D366"/>
  <c r="D371"/>
  <c r="D372"/>
  <c r="D391"/>
  <c r="D392"/>
  <c r="D393"/>
  <c r="D395"/>
  <c r="D396"/>
  <c r="D398"/>
  <c r="D399"/>
  <c r="D401"/>
  <c r="D402"/>
  <c r="D404"/>
  <c r="D405"/>
  <c r="D289"/>
  <c r="D287"/>
  <c r="D286"/>
  <c r="D285"/>
  <c r="D284"/>
  <c r="D283"/>
  <c r="D282"/>
  <c r="D281"/>
  <c r="D280"/>
  <c r="D279"/>
  <c r="D278"/>
  <c r="D277"/>
  <c r="D276"/>
  <c r="D275"/>
  <c r="D274"/>
  <c r="D273"/>
  <c r="D272"/>
  <c r="D271"/>
  <c r="D270"/>
  <c r="D269"/>
  <c r="D268"/>
  <c r="D267"/>
  <c r="D266"/>
  <c r="D265"/>
  <c r="D264"/>
  <c r="D262"/>
  <c r="D261"/>
  <c r="D260"/>
  <c r="D259"/>
  <c r="D258"/>
  <c r="D257"/>
  <c r="D256"/>
  <c r="D255"/>
  <c r="D254"/>
  <c r="D253"/>
  <c r="D252"/>
  <c r="D251"/>
  <c r="D250"/>
  <c r="D249"/>
  <c r="D247"/>
  <c r="D246"/>
  <c r="D245"/>
  <c r="D244"/>
  <c r="D243"/>
  <c r="D242"/>
  <c r="D241"/>
  <c r="D240"/>
  <c r="D239"/>
  <c r="D238"/>
  <c r="D237"/>
  <c r="D236"/>
  <c r="D235"/>
  <c r="D234"/>
  <c r="D232"/>
  <c r="D230"/>
  <c r="D231"/>
  <c r="D229"/>
  <c r="D228"/>
  <c r="D227"/>
  <c r="D226"/>
  <c r="D225"/>
  <c r="D224"/>
  <c r="D223"/>
  <c r="D222"/>
  <c r="D221"/>
  <c r="D220"/>
  <c r="D219"/>
  <c r="D218"/>
  <c r="D217"/>
  <c r="D216"/>
  <c r="D215"/>
  <c r="D214"/>
  <c r="D213"/>
  <c r="D212"/>
  <c r="D211"/>
  <c r="D210"/>
  <c r="D209"/>
  <c r="D208"/>
  <c r="D207"/>
  <c r="D206"/>
  <c r="D205"/>
  <c r="D204"/>
  <c r="D203"/>
  <c r="D202"/>
  <c r="D201"/>
  <c r="D200"/>
  <c r="D199"/>
  <c r="D198"/>
  <c r="D197"/>
  <c r="D196"/>
  <c r="D195"/>
  <c r="D194"/>
  <c r="D193"/>
  <c r="D192"/>
  <c r="D191"/>
  <c r="D190"/>
  <c r="D189"/>
  <c r="D18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06"/>
  <c r="D107"/>
  <c r="D108"/>
  <c r="D109"/>
  <c r="D110"/>
  <c r="D111"/>
  <c r="D112"/>
  <c r="D113"/>
  <c r="D114"/>
  <c r="D115"/>
  <c r="D105"/>
  <c r="D104"/>
  <c r="D103"/>
  <c r="D102"/>
  <c r="D101"/>
  <c r="D100"/>
  <c r="D99"/>
  <c r="D98"/>
  <c r="D97"/>
  <c r="D96"/>
  <c r="D95"/>
  <c r="D94"/>
  <c r="D93"/>
  <c r="D92"/>
  <c r="D91"/>
  <c r="D90"/>
  <c r="D88"/>
  <c r="D89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2"/>
  <c r="D60"/>
  <c r="D58"/>
  <c r="D56"/>
  <c r="D54"/>
  <c r="D52"/>
  <c r="D50"/>
  <c r="D48"/>
  <c r="D46"/>
  <c r="D44"/>
  <c r="D42"/>
  <c r="D40"/>
  <c r="D38"/>
  <c r="D36"/>
  <c r="D34"/>
  <c r="D32"/>
  <c r="D30"/>
  <c r="D28"/>
  <c r="D26"/>
  <c r="D22"/>
  <c r="D20"/>
  <c r="D19"/>
  <c r="D17"/>
  <c r="D16"/>
  <c r="D15"/>
  <c r="D14"/>
  <c r="D11"/>
  <c r="D12"/>
  <c r="D13"/>
  <c r="D8"/>
  <c r="D7"/>
  <c r="D6"/>
  <c r="D5"/>
  <c r="D4"/>
  <c r="D3"/>
  <c r="F213" l="1"/>
  <c r="F217"/>
  <c r="F225"/>
  <c r="F249"/>
  <c r="F253"/>
  <c r="F261"/>
  <c r="F93"/>
  <c r="F97"/>
  <c r="F6"/>
  <c r="F68"/>
  <c r="F76"/>
  <c r="F80"/>
  <c r="F116"/>
  <c r="F128"/>
  <c r="F136"/>
  <c r="F140"/>
  <c r="F152"/>
  <c r="F164"/>
  <c r="F172"/>
  <c r="F176"/>
  <c r="F188"/>
  <c r="F200"/>
  <c r="F236"/>
  <c r="F244"/>
  <c r="F268"/>
  <c r="F272"/>
  <c r="F280"/>
  <c r="F284"/>
  <c r="F373"/>
  <c r="F408"/>
  <c r="F34"/>
  <c r="F38"/>
  <c r="F95"/>
  <c r="F99"/>
  <c r="F207"/>
  <c r="F215"/>
  <c r="F219"/>
  <c r="F227"/>
  <c r="F251"/>
  <c r="F255"/>
  <c r="F58"/>
  <c r="F229"/>
  <c r="F70"/>
  <c r="F74"/>
  <c r="F82"/>
  <c r="F86"/>
  <c r="F118"/>
  <c r="F122"/>
  <c r="F130"/>
  <c r="F134"/>
  <c r="F142"/>
  <c r="F146"/>
  <c r="F154"/>
  <c r="F158"/>
  <c r="F166"/>
  <c r="F170"/>
  <c r="F178"/>
  <c r="F182"/>
  <c r="F190"/>
  <c r="F194"/>
  <c r="F202"/>
  <c r="F238"/>
  <c r="F242"/>
  <c r="F266"/>
  <c r="F274"/>
  <c r="F278"/>
  <c r="F286"/>
  <c r="F375"/>
  <c r="F14"/>
  <c r="F91"/>
  <c r="F211"/>
  <c r="F223"/>
  <c r="F259"/>
  <c r="F89"/>
  <c r="F101"/>
  <c r="F328"/>
  <c r="F348"/>
  <c r="F72"/>
  <c r="F84"/>
  <c r="F120"/>
  <c r="F132"/>
  <c r="F144"/>
  <c r="F156"/>
  <c r="F168"/>
  <c r="F180"/>
  <c r="F192"/>
  <c r="F204"/>
  <c r="F240"/>
  <c r="F264"/>
  <c r="F276"/>
  <c r="F377"/>
  <c r="F103"/>
  <c r="F124"/>
  <c r="F148"/>
  <c r="F160"/>
  <c r="F184"/>
  <c r="F196"/>
  <c r="F209"/>
  <c r="F221"/>
  <c r="F257"/>
  <c r="F4"/>
  <c r="F66"/>
  <c r="F126"/>
  <c r="F138"/>
  <c r="F150"/>
  <c r="F162"/>
  <c r="F174"/>
  <c r="F186"/>
  <c r="F198"/>
  <c r="F234"/>
  <c r="F246"/>
  <c r="F270"/>
  <c r="F282"/>
  <c r="F336"/>
  <c r="F292"/>
  <c r="F392"/>
  <c r="F494"/>
  <c r="F358"/>
  <c r="F318"/>
  <c r="F27"/>
  <c r="F46"/>
  <c r="D368"/>
</calcChain>
</file>

<file path=xl/sharedStrings.xml><?xml version="1.0" encoding="utf-8"?>
<sst xmlns="http://schemas.openxmlformats.org/spreadsheetml/2006/main" count="3875" uniqueCount="639">
  <si>
    <t xml:space="preserve">     Общие данные</t>
  </si>
  <si>
    <t>Ед. измерения</t>
  </si>
  <si>
    <t>Наименование муниципального образования</t>
  </si>
  <si>
    <t>в/с</t>
  </si>
  <si>
    <r>
      <rPr>
        <sz val="11"/>
        <color rgb="FF000000"/>
        <rFont val="Times New Roman"/>
        <family val="1"/>
        <charset val="204"/>
      </rPr>
      <t>Наименование образовательной организации вписать в соответсвии</t>
    </r>
    <r>
      <rPr>
        <b/>
        <sz val="11"/>
        <color rgb="FF000000"/>
        <rFont val="Times New Roman"/>
        <family val="1"/>
        <charset val="204"/>
      </rPr>
      <t xml:space="preserve"> с Уставом ДОО</t>
    </r>
  </si>
  <si>
    <t>полное</t>
  </si>
  <si>
    <r>
      <rPr>
        <sz val="11"/>
        <color rgb="FF000000"/>
        <rFont val="Times New Roman"/>
        <family val="1"/>
        <charset val="204"/>
      </rPr>
      <t>Краткое наименование образовательной организации (например, М</t>
    </r>
    <r>
      <rPr>
        <b/>
        <sz val="11"/>
        <color rgb="FF000000"/>
        <rFont val="Times New Roman"/>
        <family val="1"/>
        <charset val="204"/>
      </rPr>
      <t>БОУ Д/С №ХХХ</t>
    </r>
    <r>
      <rPr>
        <sz val="11"/>
        <color rgb="FF000000"/>
        <rFont val="Times New Roman"/>
        <family val="1"/>
        <charset val="204"/>
      </rPr>
      <t xml:space="preserve">, далее если в вашей территории два д/с с одним номером пишем название, например,  -  </t>
    </r>
    <r>
      <rPr>
        <b/>
        <sz val="11"/>
        <color rgb="FF000000"/>
        <rFont val="Times New Roman"/>
        <family val="1"/>
        <charset val="204"/>
      </rPr>
      <t>"Гвоздичка"</t>
    </r>
    <r>
      <rPr>
        <sz val="11"/>
        <color rgb="FF000000"/>
        <rFont val="Times New Roman"/>
        <family val="1"/>
        <charset val="204"/>
      </rPr>
      <t>)</t>
    </r>
  </si>
  <si>
    <t>краткое</t>
  </si>
  <si>
    <t xml:space="preserve">Городская или сельская местность
</t>
  </si>
  <si>
    <t>Организационно - правовой статус учреждения</t>
  </si>
  <si>
    <t>Адрес сайта ДОО</t>
  </si>
  <si>
    <t>скопировать и внести</t>
  </si>
  <si>
    <r>
      <rPr>
        <sz val="11"/>
        <color rgb="FF000000"/>
        <rFont val="Times New Roman"/>
        <family val="1"/>
        <charset val="204"/>
      </rPr>
      <t xml:space="preserve">Руководитель  дошкольной образовательной организации  </t>
    </r>
    <r>
      <rPr>
        <b/>
        <sz val="11"/>
        <color rgb="FF000000"/>
        <rFont val="Times New Roman"/>
        <family val="1"/>
        <charset val="204"/>
      </rPr>
      <t xml:space="preserve">                                                    фамилия</t>
    </r>
  </si>
  <si>
    <t>вписать</t>
  </si>
  <si>
    <t>имя</t>
  </si>
  <si>
    <t>отчество</t>
  </si>
  <si>
    <t>телефон рабочий   (с указанием кода)</t>
  </si>
  <si>
    <t>адрес электронной почты</t>
  </si>
  <si>
    <r>
      <rPr>
        <sz val="11"/>
        <color rgb="FF000000"/>
        <rFont val="Times New Roman"/>
        <family val="1"/>
        <charset val="204"/>
      </rPr>
      <t xml:space="preserve">Заместитель руководителя ( или старший воспитатель), курирующий образовательную деятельность  (в случае отсутсвия , не заполнять)                                                                                   </t>
    </r>
    <r>
      <rPr>
        <b/>
        <sz val="11"/>
        <color rgb="FF000000"/>
        <rFont val="Times New Roman"/>
        <family val="1"/>
        <charset val="204"/>
      </rPr>
      <t xml:space="preserve">фамилия   </t>
    </r>
  </si>
  <si>
    <t>Проектная мощность (мест)</t>
  </si>
  <si>
    <t>ед.</t>
  </si>
  <si>
    <r>
      <rPr>
        <sz val="11"/>
        <color rgb="FF000000"/>
        <rFont val="Times New Roman"/>
        <family val="1"/>
        <charset val="204"/>
      </rPr>
      <t>Количество зданий, в которых осуществляется</t>
    </r>
    <r>
      <rPr>
        <b/>
        <sz val="11"/>
        <color rgb="FF000000"/>
        <rFont val="Times New Roman"/>
        <family val="1"/>
        <charset val="204"/>
      </rPr>
      <t xml:space="preserve"> образовательный </t>
    </r>
    <r>
      <rPr>
        <sz val="11"/>
        <color rgb="FF000000"/>
        <rFont val="Times New Roman"/>
        <family val="1"/>
        <charset val="204"/>
      </rPr>
      <t>процесс</t>
    </r>
  </si>
  <si>
    <r>
      <rPr>
        <sz val="11"/>
        <color rgb="FF000000"/>
        <rFont val="Times New Roman"/>
        <family val="1"/>
        <charset val="204"/>
      </rPr>
      <t xml:space="preserve">Суммарная площадь помещений,  задействованных </t>
    </r>
    <r>
      <rPr>
        <b/>
        <sz val="11"/>
        <color rgb="FF000000"/>
        <rFont val="Times New Roman"/>
        <family val="1"/>
        <charset val="204"/>
      </rPr>
      <t>в образовательном процессе</t>
    </r>
  </si>
  <si>
    <t>кв.м.</t>
  </si>
  <si>
    <r>
      <rPr>
        <sz val="11"/>
        <color rgb="FF000000"/>
        <rFont val="Times New Roman"/>
        <family val="1"/>
        <charset val="204"/>
      </rPr>
      <t>Суммарная площадь</t>
    </r>
    <r>
      <rPr>
        <b/>
        <sz val="11"/>
        <color rgb="FF000000"/>
        <rFont val="Times New Roman"/>
        <family val="1"/>
        <charset val="204"/>
      </rPr>
      <t xml:space="preserve"> групповых ячеек</t>
    </r>
  </si>
  <si>
    <r>
      <rPr>
        <b/>
        <sz val="11"/>
        <color rgb="FF000000"/>
        <rFont val="Times New Roman"/>
        <family val="1"/>
        <charset val="204"/>
      </rPr>
      <t>из них</t>
    </r>
    <r>
      <rPr>
        <sz val="11"/>
        <color rgb="FF000000"/>
        <rFont val="Times New Roman"/>
        <family val="1"/>
        <charset val="204"/>
      </rPr>
      <t xml:space="preserve"> суммарная площадь групповых (игровых) комнат</t>
    </r>
  </si>
  <si>
    <t>В здании(ях) имеются все виды благоустройства (водопровод,  центральное отопление, канализация)</t>
  </si>
  <si>
    <t>да/нет</t>
  </si>
  <si>
    <r>
      <rPr>
        <sz val="11"/>
        <color rgb="FF000000"/>
        <rFont val="Times New Roman"/>
        <family val="1"/>
        <charset val="204"/>
      </rPr>
      <t>Количество зданий, в которых  требуется</t>
    </r>
    <r>
      <rPr>
        <b/>
        <sz val="11"/>
        <color rgb="FF000000"/>
        <rFont val="Times New Roman"/>
        <family val="1"/>
        <charset val="204"/>
      </rPr>
      <t xml:space="preserve"> капитальный ремонт</t>
    </r>
  </si>
  <si>
    <r>
      <rPr>
        <b/>
        <sz val="11"/>
        <color rgb="FF000000"/>
        <rFont val="Times New Roman"/>
        <family val="1"/>
        <charset val="204"/>
      </rPr>
      <t>Количество воспитанников</t>
    </r>
    <r>
      <rPr>
        <sz val="11"/>
        <color rgb="FF000000"/>
        <rFont val="Times New Roman"/>
        <family val="1"/>
        <charset val="204"/>
      </rPr>
      <t xml:space="preserve">, обучающихся в зданиях, требующих капитального ремонта </t>
    </r>
  </si>
  <si>
    <t>чел.</t>
  </si>
  <si>
    <t>%</t>
  </si>
  <si>
    <r>
      <rPr>
        <sz val="11"/>
        <color rgb="FF000000"/>
        <rFont val="Times New Roman"/>
        <family val="1"/>
        <charset val="204"/>
      </rPr>
      <t xml:space="preserve">Здание находится </t>
    </r>
    <r>
      <rPr>
        <b/>
        <sz val="11"/>
        <color rgb="FF000000"/>
        <rFont val="Times New Roman"/>
        <family val="1"/>
        <charset val="204"/>
      </rPr>
      <t xml:space="preserve">в аварийном состоянии </t>
    </r>
    <r>
      <rPr>
        <sz val="11"/>
        <color rgb="FF000000"/>
        <rFont val="Times New Roman"/>
        <family val="1"/>
        <charset val="204"/>
      </rPr>
      <t>(есть техническое заключение износа здания)</t>
    </r>
  </si>
  <si>
    <t>Количество воспитанников, обучающихся в  зданиях,  находящихся в аварийном состоянии</t>
  </si>
  <si>
    <t xml:space="preserve">Количество групп/ количество детей  </t>
  </si>
  <si>
    <t>Всего групп в ДОО</t>
  </si>
  <si>
    <t>Всего  детей в ДОО, из них</t>
  </si>
  <si>
    <t xml:space="preserve"> чел. </t>
  </si>
  <si>
    <t xml:space="preserve"> от 2-х месяцев до 1 года</t>
  </si>
  <si>
    <t xml:space="preserve">от 1 года до 2-х лет </t>
  </si>
  <si>
    <t xml:space="preserve">от 2-х лет до 3-х лет   </t>
  </si>
  <si>
    <t>от 3-х лет до 7 лет</t>
  </si>
  <si>
    <t>Всего  детей с ОВЗ в ДОО, из них</t>
  </si>
  <si>
    <t xml:space="preserve"> от 2-х месяцев до 3-х лет</t>
  </si>
  <si>
    <t>Всего  детей инвалидов в ДОО, из них</t>
  </si>
  <si>
    <r>
      <rPr>
        <b/>
        <sz val="11"/>
        <color rgb="FF000000"/>
        <rFont val="Times New Roman"/>
        <family val="1"/>
        <charset val="204"/>
      </rPr>
      <t>Количество</t>
    </r>
    <r>
      <rPr>
        <sz val="11"/>
        <color rgb="FF000000"/>
        <rFont val="Times New Roman"/>
        <family val="1"/>
        <charset val="204"/>
      </rPr>
      <t xml:space="preserve"> </t>
    </r>
    <r>
      <rPr>
        <b/>
        <sz val="11"/>
        <color rgb="FF000000"/>
        <rFont val="Times New Roman"/>
        <family val="1"/>
        <charset val="204"/>
      </rPr>
      <t xml:space="preserve">комбинированных  групп </t>
    </r>
  </si>
  <si>
    <t>всего  детей в комбинированных  группах, из них</t>
  </si>
  <si>
    <t>из них с ОВЗ</t>
  </si>
  <si>
    <t xml:space="preserve"> от 3-х лет до 7 лет   </t>
  </si>
  <si>
    <t>Количество компенсирующих  групп</t>
  </si>
  <si>
    <t>всего  детей в компенсирующих группах, из них</t>
  </si>
  <si>
    <t xml:space="preserve"> от 2-х месяцев до 3-х лет </t>
  </si>
  <si>
    <t>Медицинский блок:</t>
  </si>
  <si>
    <r>
      <rPr>
        <sz val="11"/>
        <color rgb="FF000000"/>
        <rFont val="Times New Roman"/>
        <family val="1"/>
        <charset val="204"/>
      </rPr>
      <t xml:space="preserve">Наличие медицинского персонала: 
</t>
    </r>
    <r>
      <rPr>
        <b/>
        <sz val="11"/>
        <color rgb="FF000000"/>
        <rFont val="Times New Roman"/>
        <family val="1"/>
        <charset val="204"/>
      </rPr>
      <t>врачи</t>
    </r>
  </si>
  <si>
    <t>медсестры</t>
  </si>
  <si>
    <t xml:space="preserve">Медицинский блок имеет лицензию </t>
  </si>
  <si>
    <r>
      <rPr>
        <sz val="11"/>
        <color rgb="FF000000"/>
        <rFont val="Times New Roman"/>
        <family val="1"/>
        <charset val="204"/>
      </rPr>
      <t xml:space="preserve">Медблок состоит из: 
</t>
    </r>
    <r>
      <rPr>
        <b/>
        <sz val="11"/>
        <color rgb="FF000000"/>
        <rFont val="Times New Roman"/>
        <family val="1"/>
        <charset val="204"/>
      </rPr>
      <t>медицинского кабинета</t>
    </r>
  </si>
  <si>
    <t>изолятора</t>
  </si>
  <si>
    <t>процедурного кабинета</t>
  </si>
  <si>
    <t>Оснащение спортивного зала в соответствии с требованиями ООП ДОО</t>
  </si>
  <si>
    <r>
      <rPr>
        <b/>
        <i/>
        <sz val="11"/>
        <color rgb="FF000000"/>
        <rFont val="Times New Roman"/>
        <family val="1"/>
        <charset val="204"/>
      </rPr>
      <t>Спортивный зал</t>
    </r>
    <r>
      <rPr>
        <i/>
        <sz val="11"/>
        <color rgb="FF000000"/>
        <rFont val="Times New Roman"/>
        <family val="1"/>
        <charset val="204"/>
      </rPr>
      <t xml:space="preserve"> (отдельный) </t>
    </r>
  </si>
  <si>
    <t>Cпортивный зал совмещен с музыкальным залом</t>
  </si>
  <si>
    <t xml:space="preserve">Спортивный зал оснащен спортивным оборудованием (самооценка): 
</t>
  </si>
  <si>
    <t>1-5 баллов</t>
  </si>
  <si>
    <t xml:space="preserve">Спортивный зал оснащен спортивным инвентарем (самооценка): 
</t>
  </si>
  <si>
    <t>Имеется ли в учреждении бассейн</t>
  </si>
  <si>
    <t>Имеется ли в учреждении зимний сад</t>
  </si>
  <si>
    <t>Оснащение музыкального  зала:</t>
  </si>
  <si>
    <r>
      <rPr>
        <b/>
        <i/>
        <sz val="11"/>
        <color rgb="FF000000"/>
        <rFont val="Times New Roman"/>
        <family val="1"/>
        <charset val="204"/>
      </rPr>
      <t xml:space="preserve">Музыкальный зал </t>
    </r>
    <r>
      <rPr>
        <i/>
        <sz val="11"/>
        <color rgb="FF000000"/>
        <rFont val="Times New Roman"/>
        <family val="1"/>
        <charset val="204"/>
      </rPr>
      <t xml:space="preserve">отдельный </t>
    </r>
  </si>
  <si>
    <t>Музыкальный зал  совмешен со спрортзалом</t>
  </si>
  <si>
    <t>Музыкальный зал оборудован (самооценка)</t>
  </si>
  <si>
    <t>Оснащение спортивной  площадки:</t>
  </si>
  <si>
    <t>Спортивная  площадка</t>
  </si>
  <si>
    <t>зона с оборудованием для подвижных игр</t>
  </si>
  <si>
    <t>зона с гимнастическим оборудованием и спортивными снарядами</t>
  </si>
  <si>
    <t>беговая дорожка</t>
  </si>
  <si>
    <t>ямы для прыжков</t>
  </si>
  <si>
    <t>полоса препятствий</t>
  </si>
  <si>
    <t>Инофрмационно-образовательная среда:</t>
  </si>
  <si>
    <t>Выход в Интернет</t>
  </si>
  <si>
    <t>локальная сеть</t>
  </si>
  <si>
    <t xml:space="preserve">количество компьютеров: </t>
  </si>
  <si>
    <t>из них, включенных в образовательный процесс</t>
  </si>
  <si>
    <t xml:space="preserve"> количество ноутбуков:</t>
  </si>
  <si>
    <t>видеокамера </t>
  </si>
  <si>
    <t>цифровой фотоаппарат</t>
  </si>
  <si>
    <t>мультимедийный проектор</t>
  </si>
  <si>
    <t>интерактивная доска</t>
  </si>
  <si>
    <t xml:space="preserve">экран </t>
  </si>
  <si>
    <t>принтер</t>
  </si>
  <si>
    <t>сканер</t>
  </si>
  <si>
    <t>Обеспечение безопасности ДОУ в соответствии с требованиями:</t>
  </si>
  <si>
    <t xml:space="preserve">Территории ДОО ограждена </t>
  </si>
  <si>
    <t>обеспечен пропускной режим на территорию ДОО</t>
  </si>
  <si>
    <t>обеспечен пропускной режим на входе в здание ДОО</t>
  </si>
  <si>
    <t>ночное освещение территории ДОУ </t>
  </si>
  <si>
    <t xml:space="preserve">наличие "тревожной кнопки" </t>
  </si>
  <si>
    <t>наличие системы  видеонаблюдения</t>
  </si>
  <si>
    <t xml:space="preserve">Тренировочные занятия с сотрудниками и детьми по действиям в случае ЧС проводятся в соответствии с требованиями </t>
  </si>
  <si>
    <t>Пожарная безопасность в ДОУ:</t>
  </si>
  <si>
    <t>Автоматическая пожарная сигнализация</t>
  </si>
  <si>
    <t>извещатель пожарный дымовой</t>
  </si>
  <si>
    <t>огнетушители в соответствии с требованиями</t>
  </si>
  <si>
    <t>пожарные краны,  пожарные рукова</t>
  </si>
  <si>
    <t>электрощитовая</t>
  </si>
  <si>
    <t>пожарный щит</t>
  </si>
  <si>
    <t>внутренний противопожарный водопровод</t>
  </si>
  <si>
    <t>планы эвакуации (в соответствии с требованиями)</t>
  </si>
  <si>
    <t>Проведение противопожарных инструктажей в соответствии с требованиями</t>
  </si>
  <si>
    <t>Замечания со стороны органов противопожарного надзора за предыдущий год</t>
  </si>
  <si>
    <t>есть /нет</t>
  </si>
  <si>
    <t>Методический кабинет:</t>
  </si>
  <si>
    <t>Наличие методического кабинета</t>
  </si>
  <si>
    <r>
      <rPr>
        <b/>
        <sz val="11"/>
        <color rgb="FF000000"/>
        <rFont val="Times New Roman"/>
        <family val="1"/>
        <charset val="204"/>
      </rPr>
      <t xml:space="preserve">Оснащение методкабинета: 
</t>
    </r>
    <r>
      <rPr>
        <sz val="11"/>
        <color rgb="FF000000"/>
        <rFont val="Times New Roman"/>
        <family val="1"/>
        <charset val="204"/>
      </rPr>
      <t>педагогическая, методическая литература</t>
    </r>
  </si>
  <si>
    <t>демонстрационный материал, наглядно-дидактические пособия</t>
  </si>
  <si>
    <t xml:space="preserve">раздаточный материал по направлениям образовательной деятельности </t>
  </si>
  <si>
    <t>развивающие игры</t>
  </si>
  <si>
    <t>детская художественная литература (фольклор, поэзия, сказки)</t>
  </si>
  <si>
    <t>Наличие и оснащение кабинета учителя-логопеда:</t>
  </si>
  <si>
    <t>Наличие кабинета учителя-логопеда</t>
  </si>
  <si>
    <r>
      <rPr>
        <b/>
        <sz val="11"/>
        <color rgb="FF000000"/>
        <rFont val="Times New Roman"/>
        <family val="1"/>
        <charset val="204"/>
      </rPr>
      <t xml:space="preserve">Оснащение:
</t>
    </r>
    <r>
      <rPr>
        <sz val="11"/>
        <color rgb="FF000000"/>
        <rFont val="Times New Roman"/>
        <family val="1"/>
        <charset val="204"/>
      </rPr>
      <t xml:space="preserve">наглядные учебные  пособия   </t>
    </r>
  </si>
  <si>
    <t xml:space="preserve">интерактивная доска </t>
  </si>
  <si>
    <t>экранозвуковые средства обучения</t>
  </si>
  <si>
    <t xml:space="preserve">специализированная техника, игровые устройства </t>
  </si>
  <si>
    <t>магнитная азбука</t>
  </si>
  <si>
    <t>материал для диагностики</t>
  </si>
  <si>
    <t>дидактические пособия по познавательному развитию</t>
  </si>
  <si>
    <t> дидактический материал для развития мелкой моторики</t>
  </si>
  <si>
    <t>для формирования звукопроизношения: комплект  для работы с речевым дыханием, различные надувные игрушки, специальные альбомы для дифференциации звуков</t>
  </si>
  <si>
    <t>для формирования связной речи: красочные сюжетные изображения, наборы текстов для пересказывания и различные современные устройства</t>
  </si>
  <si>
    <t>для развития зрительного внимания и памяти: разнообразные игровые элементы, сборные картинки и пазлы, а также разрезанные картинки различной конфигурации</t>
  </si>
  <si>
    <t>для развития фонематического восприятия и звука: сигнальные кружки для изучения звуков, пособия для установления звука в определенных словах, специальные картинки</t>
  </si>
  <si>
    <t>дидактический материал по развитию речи:
(звукопроизношение,фонематический слух, грамматический строй, слоговая структура, словарь, связанная речь)</t>
  </si>
  <si>
    <t>настольно-печатные игры</t>
  </si>
  <si>
    <t>Кабинет педагога- психолога:</t>
  </si>
  <si>
    <t>Наличие кабинета  педагога-психолога:</t>
  </si>
  <si>
    <r>
      <rPr>
        <b/>
        <sz val="11"/>
        <color rgb="FF000000"/>
        <rFont val="Times New Roman"/>
        <family val="1"/>
        <charset val="204"/>
      </rPr>
      <t xml:space="preserve">Оснащение:  
</t>
    </r>
    <r>
      <rPr>
        <sz val="11"/>
        <color rgb="FF000000"/>
        <rFont val="Times New Roman"/>
        <family val="1"/>
        <charset val="204"/>
      </rPr>
      <t>игровой материал</t>
    </r>
  </si>
  <si>
    <t>методическая литература, комплекты (диагностические)</t>
  </si>
  <si>
    <t xml:space="preserve">наглядно – демонстрационный материал, </t>
  </si>
  <si>
    <t>игры для релаксации детей</t>
  </si>
  <si>
    <t>Библиотека:</t>
  </si>
  <si>
    <r>
      <rPr>
        <b/>
        <sz val="11"/>
        <color rgb="FF000000"/>
        <rFont val="Times New Roman"/>
        <family val="1"/>
        <charset val="204"/>
      </rPr>
      <t xml:space="preserve">Отдельный кабинет:  </t>
    </r>
    <r>
      <rPr>
        <sz val="11"/>
        <color rgb="FF000000"/>
        <rFont val="Times New Roman"/>
        <family val="1"/>
        <charset val="204"/>
      </rPr>
      <t>методическая литература,  детская литература,   подписные  периодические  издания</t>
    </r>
  </si>
  <si>
    <t>"Библиотеки" в группах</t>
  </si>
  <si>
    <t>Организация питания в ДОУ (в соответствии правилам и нормам СанПин)</t>
  </si>
  <si>
    <t xml:space="preserve">Сколько раз в день прием пищи </t>
  </si>
  <si>
    <t xml:space="preserve"> меню утверждено руководителем ОО</t>
  </si>
  <si>
    <t>наличие  технологических карт</t>
  </si>
  <si>
    <t>приказ о  бракеражной комиссии,  осуществляющей ежедневный контроль качества пищи</t>
  </si>
  <si>
    <t>укомплектованность  соответствующей посудой мест для приёма пищи в групповых</t>
  </si>
  <si>
    <t>замечания со стороны органов Роспотребнадзора за предыдущий год</t>
  </si>
  <si>
    <t>Информационная открытость деятельности образовательной организации</t>
  </si>
  <si>
    <t>Ведется сайт  в образовательной организации в соответствии с требованиями к сайтам в ОО</t>
  </si>
  <si>
    <t>Освещение деятельности образовательной организации в СМИ и/или обновление новостного контента на официальном сайте образовательной организации</t>
  </si>
  <si>
    <t>Наличие коллегиального управляющего органа в организации</t>
  </si>
  <si>
    <t>Сохранение жизни и здоровья воспитанников</t>
  </si>
  <si>
    <t>Санитарная обработка помещений проводится в соответствии с нормами и требованиями</t>
  </si>
  <si>
    <t>соблюдается гигиена рук</t>
  </si>
  <si>
    <t>имеются картинки (инструкции), посвященные требуемым санитарно-гигиеническим мероприятиям (мытье рук, чистка зубов, и др.)</t>
  </si>
  <si>
    <t>Количество  дней, пропущенных детьми  всего:</t>
  </si>
  <si>
    <t>дней</t>
  </si>
  <si>
    <t xml:space="preserve">из них  количество дней, пропущенных детьми по болезни </t>
  </si>
  <si>
    <t>из них количество дней, пропущенных детьми по другим причинам</t>
  </si>
  <si>
    <r>
      <rPr>
        <sz val="11"/>
        <color rgb="FF000000"/>
        <rFont val="Times New Roman"/>
        <family val="1"/>
        <charset val="204"/>
      </rPr>
      <t xml:space="preserve"> количество случаев травматизма, зафиксированных </t>
    </r>
    <r>
      <rPr>
        <b/>
        <sz val="11"/>
        <color rgb="FFFF0000"/>
        <rFont val="Times New Roman"/>
        <family val="1"/>
        <charset val="204"/>
      </rPr>
      <t>за 2023 год</t>
    </r>
  </si>
  <si>
    <t>Обеспечение здоровья, безопасности, качества услуг по присмотру и уходу</t>
  </si>
  <si>
    <r>
      <rPr>
        <b/>
        <sz val="11"/>
        <rFont val="Times New Roman"/>
        <family val="1"/>
        <charset val="204"/>
      </rPr>
      <t>Наличие мероприятий по сохранению и укреплению здоровья воспитанников</t>
    </r>
    <r>
      <rPr>
        <sz val="11"/>
        <rFont val="Times New Roman"/>
        <family val="1"/>
        <charset val="204"/>
      </rPr>
      <t xml:space="preserve">:        </t>
    </r>
  </si>
  <si>
    <t xml:space="preserve"> организован регулярный мониторинг состояния здоровья воспитанников</t>
  </si>
  <si>
    <t xml:space="preserve"> утверждены локальные акты по сохранению и укреплению здоровья детей</t>
  </si>
  <si>
    <t>реализуется Положение об охране жизни и здоровья воспитанников</t>
  </si>
  <si>
    <r>
      <rPr>
        <sz val="11"/>
        <rFont val="Times New Roman"/>
        <family val="1"/>
        <charset val="204"/>
      </rPr>
      <t xml:space="preserve">заполнены медицинские карты </t>
    </r>
    <r>
      <rPr>
        <b/>
        <sz val="11"/>
        <rFont val="Times New Roman"/>
        <family val="1"/>
        <charset val="204"/>
      </rPr>
      <t>(да - 100%)</t>
    </r>
  </si>
  <si>
    <t>осуществляются контрольные процедуры за санитарно-гигиеническим состоянием помещений, оборудования, территории в соответствии с санитарными правилами</t>
  </si>
  <si>
    <r>
      <rPr>
        <b/>
        <sz val="11"/>
        <rFont val="Times New Roman"/>
        <family val="1"/>
        <charset val="204"/>
      </rPr>
      <t xml:space="preserve">замечания </t>
    </r>
    <r>
      <rPr>
        <sz val="11"/>
        <rFont val="Times New Roman"/>
        <family val="1"/>
        <charset val="204"/>
      </rPr>
      <t>со стороны органов Роспотребнадзора</t>
    </r>
    <r>
      <rPr>
        <b/>
        <sz val="11"/>
        <color rgb="FFFF0000"/>
        <rFont val="Times New Roman"/>
        <family val="1"/>
        <charset val="204"/>
      </rPr>
      <t xml:space="preserve"> за 2023 год</t>
    </r>
  </si>
  <si>
    <t>есть/ нет</t>
  </si>
  <si>
    <t>в ДОО соблюдаются санитарно- гигиенические нормы</t>
  </si>
  <si>
    <t>Обеспечение комплексной безопасности в ДОО:</t>
  </si>
  <si>
    <t xml:space="preserve">нормативно-правовое регулирование комплексной безопасности, соответствует требованиям; предусмотрено регулярное обучение коллектива по ТБ, ОТ, ЧС </t>
  </si>
  <si>
    <t>имеются локальные нормативные акты, устанавливающие требования к безопасности внутреннего (группового и вне группового) помещения и территории ДОО, предназначенной для прогулок воспитанников на свежем воздухе</t>
  </si>
  <si>
    <t>определены правила безопасности при проведении экскурсий и других мероприятий на территории ДОО (положения, инструкции, приказы, решения, акты, памятки, планы, отчеты, журналы, схемы охраны, графики дежурств и др.)</t>
  </si>
  <si>
    <t>Используемое спортивно-игровое оборудование соответствует требованиям стандартов безопасности</t>
  </si>
  <si>
    <t>Территория ДОО оборудована навесами/беседками, расположенными и оснащенными с полным соблюдением требований</t>
  </si>
  <si>
    <t xml:space="preserve"> В помещении и на участке имеются все средства реагирования на чрезвычайные ситуации (план эвакуации детей в экстренных случаях, аптечка, инструкции, регламенты/правила безопасности, оптимизированные с учетом потребностей воспитанников группы, в том числе детей с ОВЗ или детей-инвалидов имеется телефон</t>
  </si>
  <si>
    <t>Ведется необходимая документация для организации контроля над чрезвычайными ситуациями и несчастными случаями (План действий по предупреждению и ликвидации ЧС техногенного и природного характера; План мероприятий по ЧС и НС и др.)</t>
  </si>
  <si>
    <t>Обеспечение качества услуг по присмотру и уходу за детьми:</t>
  </si>
  <si>
    <t>в ДОО утверждены и соблюдаются нормативно-правовые акты, регулирующие выполнение норм хозяйственно-бытового обслуживания и процедур ухода за воспитанниками</t>
  </si>
  <si>
    <t>Правила внутреннего распорядка для всех участников образовательного процесса, режим дня с учетом адаптационных режимов для детей по потребности и возможности здоровья (индивидуальные маршруты адаптации и др.</t>
  </si>
  <si>
    <t>обеспечена доступность предметов гигиены</t>
  </si>
  <si>
    <t>педагоги развивают культурно-гигиенических навыки воспитанников (наличие в планах, рабочих программах задач по уходу и присмотру)</t>
  </si>
  <si>
    <t>регламентированы процессы организации рационального и сбалансированного питания и питья с учетом СанПиНов (разработан Порядок организации питания воспитанников ДОО)</t>
  </si>
  <si>
    <t xml:space="preserve"> утвержден режим питания в соответствии с возрастом и индивидуальными особенностями детей</t>
  </si>
  <si>
    <t>утверждены ежедневные и перспективные меню</t>
  </si>
  <si>
    <t xml:space="preserve"> ведется бракераж, учет калорийности, обеспечены правильная кулинарная обработка и закладка пищевых продуктов и др.</t>
  </si>
  <si>
    <t xml:space="preserve"> питание детей соответствует заявленному меню</t>
  </si>
  <si>
    <t>ежедневно доступна информация о питании</t>
  </si>
  <si>
    <t>соблюдается сервировка в группах</t>
  </si>
  <si>
    <t>осуществляется индивидуальный подход в процессе питания, регулярный контроль и надзор за работой пищеблока (карты оперативного контроля, приказы по питанию и пр.)</t>
  </si>
  <si>
    <t xml:space="preserve"> Кадры</t>
  </si>
  <si>
    <t xml:space="preserve">Качество образовательных условий в ДОО:                                                                                                                                                                                                                       кадровый состав </t>
  </si>
  <si>
    <t>Всего сотрудников  в образовательной организации:</t>
  </si>
  <si>
    <r>
      <rPr>
        <sz val="11"/>
        <rFont val="Times New Roman"/>
        <family val="1"/>
        <charset val="204"/>
      </rPr>
      <t xml:space="preserve">из них (из строки 197: Всего сотрудников в образовательной организации) </t>
    </r>
    <r>
      <rPr>
        <b/>
        <sz val="11"/>
        <rFont val="Times New Roman"/>
        <family val="1"/>
        <charset val="204"/>
      </rPr>
      <t>число руководящих работников</t>
    </r>
    <r>
      <rPr>
        <sz val="11"/>
        <rFont val="Times New Roman"/>
        <family val="1"/>
        <charset val="204"/>
      </rPr>
      <t xml:space="preserve"> (руководитель, заместитель руководителя) </t>
    </r>
  </si>
  <si>
    <r>
      <rPr>
        <sz val="11"/>
        <rFont val="Times New Roman"/>
        <family val="1"/>
        <charset val="204"/>
      </rPr>
      <t>из них (из строки 197: Всего сотрудников в образовательной организации)</t>
    </r>
    <r>
      <rPr>
        <b/>
        <sz val="11"/>
        <rFont val="Times New Roman"/>
        <family val="1"/>
        <charset val="204"/>
      </rPr>
      <t xml:space="preserve"> число  педагогических работников</t>
    </r>
    <r>
      <rPr>
        <sz val="11"/>
        <rFont val="Times New Roman"/>
        <family val="1"/>
        <charset val="204"/>
      </rPr>
      <t>, в том числе :</t>
    </r>
  </si>
  <si>
    <t>воспитателей</t>
  </si>
  <si>
    <t>музыкальных работников</t>
  </si>
  <si>
    <t>инструкторов по физической культуре</t>
  </si>
  <si>
    <t>педагогов-психологов</t>
  </si>
  <si>
    <t>социальных педагогов</t>
  </si>
  <si>
    <t>педагогов дополнительного образования (в том числе специалисты по изобразительному искусству, инструкторы по плаванию)</t>
  </si>
  <si>
    <t>учителей-логопедов</t>
  </si>
  <si>
    <t>учителей-дефектологов</t>
  </si>
  <si>
    <t>старших воспитателей</t>
  </si>
  <si>
    <t>методистов</t>
  </si>
  <si>
    <t>прочих специализированных педагогов</t>
  </si>
  <si>
    <r>
      <rPr>
        <sz val="11"/>
        <rFont val="Times New Roman"/>
        <family val="1"/>
        <charset val="204"/>
      </rPr>
      <t xml:space="preserve"> из них  (из строки 197: Всего сотрудников в образовательной организации ) </t>
    </r>
    <r>
      <rPr>
        <b/>
        <sz val="11"/>
        <rFont val="Times New Roman"/>
        <family val="1"/>
        <charset val="204"/>
      </rPr>
      <t>число  учебно-вспомогательных работников</t>
    </r>
    <r>
      <rPr>
        <sz val="11"/>
        <rFont val="Times New Roman"/>
        <family val="1"/>
        <charset val="204"/>
      </rPr>
      <t xml:space="preserve"> (младшие воспитатели, помощники воспитателей) </t>
    </r>
  </si>
  <si>
    <t>Распределение педагогических работников по возрасту</t>
  </si>
  <si>
    <r>
      <rPr>
        <sz val="11"/>
        <rFont val="Times New Roman"/>
        <family val="1"/>
        <charset val="204"/>
      </rPr>
      <t xml:space="preserve">Количество/доля </t>
    </r>
    <r>
      <rPr>
        <b/>
        <sz val="11"/>
        <rFont val="Times New Roman"/>
        <family val="1"/>
        <charset val="204"/>
      </rPr>
      <t>педагогических работников</t>
    </r>
    <r>
      <rPr>
        <sz val="11"/>
        <rFont val="Times New Roman"/>
        <family val="1"/>
        <charset val="204"/>
      </rPr>
      <t xml:space="preserve"> в возрасте до 25 лет</t>
    </r>
  </si>
  <si>
    <r>
      <rPr>
        <sz val="11"/>
        <rFont val="Times New Roman"/>
        <family val="1"/>
        <charset val="204"/>
      </rPr>
      <t xml:space="preserve">количество/доля </t>
    </r>
    <r>
      <rPr>
        <b/>
        <sz val="11"/>
        <rFont val="Times New Roman"/>
        <family val="1"/>
        <charset val="204"/>
      </rPr>
      <t>педагогических работников</t>
    </r>
    <r>
      <rPr>
        <sz val="11"/>
        <rFont val="Times New Roman"/>
        <family val="1"/>
        <charset val="204"/>
      </rPr>
      <t xml:space="preserve"> в возрасте от 25 до 35 лет</t>
    </r>
  </si>
  <si>
    <r>
      <rPr>
        <sz val="11"/>
        <rFont val="Times New Roman"/>
        <family val="1"/>
        <charset val="204"/>
      </rPr>
      <t xml:space="preserve">количество/доля </t>
    </r>
    <r>
      <rPr>
        <b/>
        <sz val="11"/>
        <rFont val="Times New Roman"/>
        <family val="1"/>
        <charset val="204"/>
      </rPr>
      <t>педагогических работников</t>
    </r>
    <r>
      <rPr>
        <sz val="11"/>
        <rFont val="Times New Roman"/>
        <family val="1"/>
        <charset val="204"/>
      </rPr>
      <t xml:space="preserve"> в возрасте от 35 до 50 лет</t>
    </r>
  </si>
  <si>
    <r>
      <rPr>
        <sz val="11"/>
        <rFont val="Times New Roman"/>
        <family val="1"/>
        <charset val="204"/>
      </rPr>
      <t xml:space="preserve">количество/доля </t>
    </r>
    <r>
      <rPr>
        <b/>
        <sz val="11"/>
        <rFont val="Times New Roman"/>
        <family val="1"/>
        <charset val="204"/>
      </rPr>
      <t xml:space="preserve">педагогических работников </t>
    </r>
    <r>
      <rPr>
        <sz val="11"/>
        <rFont val="Times New Roman"/>
        <family val="1"/>
        <charset val="204"/>
      </rPr>
      <t>в возрасте более 50 лет</t>
    </r>
  </si>
  <si>
    <r>
      <rPr>
        <b/>
        <sz val="11"/>
        <rFont val="Times New Roman"/>
        <family val="1"/>
        <charset val="204"/>
      </rPr>
      <t xml:space="preserve">Количество/ доля педагогических работников пенсионного возраста (из общего числа </t>
    </r>
    <r>
      <rPr>
        <b/>
        <sz val="11"/>
        <color rgb="FFFF0000"/>
        <rFont val="Times New Roman"/>
        <family val="1"/>
        <charset val="204"/>
      </rPr>
      <t>педагогических</t>
    </r>
    <r>
      <rPr>
        <b/>
        <sz val="11"/>
        <rFont val="Times New Roman"/>
        <family val="1"/>
        <charset val="204"/>
      </rPr>
      <t xml:space="preserve"> работников)</t>
    </r>
  </si>
  <si>
    <t xml:space="preserve">Образовательный ценз педагогических и руководящих работников организации  </t>
  </si>
  <si>
    <r>
      <rPr>
        <sz val="11"/>
        <rFont val="Times New Roman"/>
        <family val="1"/>
        <charset val="204"/>
      </rPr>
      <t xml:space="preserve"> Количество/доля  </t>
    </r>
    <r>
      <rPr>
        <b/>
        <sz val="11"/>
        <rFont val="Times New Roman"/>
        <family val="1"/>
        <charset val="204"/>
      </rPr>
      <t>педагогических работников</t>
    </r>
    <r>
      <rPr>
        <sz val="11"/>
        <rFont val="Times New Roman"/>
        <family val="1"/>
        <charset val="204"/>
      </rPr>
      <t xml:space="preserve">, имеющих </t>
    </r>
    <r>
      <rPr>
        <b/>
        <sz val="11"/>
        <rFont val="Times New Roman"/>
        <family val="1"/>
        <charset val="204"/>
      </rPr>
      <t xml:space="preserve">высшее </t>
    </r>
    <r>
      <rPr>
        <sz val="1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образование</t>
    </r>
  </si>
  <si>
    <r>
      <rPr>
        <sz val="11"/>
        <rFont val="Times New Roman"/>
        <family val="1"/>
        <charset val="204"/>
      </rPr>
      <t xml:space="preserve">в том числе </t>
    </r>
    <r>
      <rPr>
        <b/>
        <sz val="11"/>
        <rFont val="Times New Roman"/>
        <family val="1"/>
        <charset val="204"/>
      </rPr>
      <t>высшее  педагогическое образование</t>
    </r>
  </si>
  <si>
    <r>
      <rPr>
        <sz val="11"/>
        <rFont val="Times New Roman"/>
        <family val="1"/>
        <charset val="204"/>
      </rPr>
      <t xml:space="preserve">Количество/доля </t>
    </r>
    <r>
      <rPr>
        <b/>
        <sz val="11"/>
        <rFont val="Times New Roman"/>
        <family val="1"/>
        <charset val="204"/>
      </rPr>
      <t>педагогических работников</t>
    </r>
    <r>
      <rPr>
        <sz val="11"/>
        <rFont val="Times New Roman"/>
        <family val="1"/>
        <charset val="204"/>
      </rPr>
      <t xml:space="preserve">, имеющих                                   
</t>
    </r>
    <r>
      <rPr>
        <b/>
        <sz val="11"/>
        <rFont val="Times New Roman"/>
        <family val="1"/>
        <charset val="204"/>
      </rPr>
      <t>среднее профессиональное образование</t>
    </r>
  </si>
  <si>
    <r>
      <rPr>
        <sz val="11"/>
        <rFont val="Times New Roman"/>
        <family val="1"/>
        <charset val="204"/>
      </rPr>
      <t xml:space="preserve">Количество/доля педагогических работников, имеющих  </t>
    </r>
    <r>
      <rPr>
        <b/>
        <sz val="11"/>
        <rFont val="Times New Roman"/>
        <family val="1"/>
        <charset val="204"/>
      </rPr>
      <t>неоконченное высшее образование (студенты)</t>
    </r>
  </si>
  <si>
    <r>
      <rPr>
        <b/>
        <sz val="11"/>
        <rFont val="Times New Roman"/>
        <family val="1"/>
        <charset val="204"/>
      </rPr>
      <t xml:space="preserve">Количество/доля педагогических работников, имеющих </t>
    </r>
    <r>
      <rPr>
        <b/>
        <sz val="11"/>
        <color rgb="FFFF0000"/>
        <rFont val="Times New Roman"/>
        <family val="1"/>
        <charset val="204"/>
      </rPr>
      <t>дошкольное педагогическое</t>
    </r>
    <r>
      <rPr>
        <b/>
        <sz val="11"/>
        <rFont val="Times New Roman"/>
        <family val="1"/>
        <charset val="204"/>
      </rPr>
      <t xml:space="preserve"> образование</t>
    </r>
  </si>
  <si>
    <r>
      <rPr>
        <sz val="11"/>
        <rFont val="Times New Roman"/>
        <family val="1"/>
        <charset val="204"/>
      </rPr>
      <t>в том числе</t>
    </r>
    <r>
      <rPr>
        <b/>
        <sz val="11"/>
        <rFont val="Times New Roman"/>
        <family val="1"/>
        <charset val="204"/>
      </rPr>
      <t xml:space="preserve"> высшее</t>
    </r>
  </si>
  <si>
    <r>
      <rPr>
        <sz val="11"/>
        <rFont val="Times New Roman"/>
        <family val="1"/>
        <charset val="204"/>
      </rPr>
      <t xml:space="preserve">в том числе </t>
    </r>
    <r>
      <rPr>
        <b/>
        <sz val="11"/>
        <rFont val="Times New Roman"/>
        <family val="1"/>
        <charset val="204"/>
      </rPr>
      <t>среднее профессиональное</t>
    </r>
  </si>
  <si>
    <r>
      <rPr>
        <sz val="11"/>
        <rFont val="Times New Roman"/>
        <family val="1"/>
        <charset val="204"/>
      </rPr>
      <t xml:space="preserve">в том числе,  имеющих  </t>
    </r>
    <r>
      <rPr>
        <b/>
        <sz val="11"/>
        <rFont val="Times New Roman"/>
        <family val="1"/>
        <charset val="204"/>
      </rPr>
      <t>неоконченное высшее образование (студенты)</t>
    </r>
  </si>
  <si>
    <t xml:space="preserve">Категорийность педагогических работников       </t>
  </si>
  <si>
    <r>
      <rPr>
        <sz val="11"/>
        <rFont val="Times New Roman"/>
        <family val="1"/>
        <charset val="204"/>
      </rPr>
      <t xml:space="preserve">  Количество/доля педагогических работников, имеющих 
</t>
    </r>
    <r>
      <rPr>
        <b/>
        <sz val="11"/>
        <rFont val="Times New Roman"/>
        <family val="1"/>
        <charset val="204"/>
      </rPr>
      <t>высшую квалификационную категорию</t>
    </r>
  </si>
  <si>
    <r>
      <rPr>
        <sz val="11"/>
        <rFont val="Times New Roman"/>
        <family val="1"/>
        <charset val="204"/>
      </rPr>
      <t xml:space="preserve">количество/доля педагогических работников, имеющих
 </t>
    </r>
    <r>
      <rPr>
        <b/>
        <sz val="11"/>
        <rFont val="Times New Roman"/>
        <family val="1"/>
        <charset val="204"/>
      </rPr>
      <t>первую квалификационную категорию</t>
    </r>
  </si>
  <si>
    <t>Распределение педагогических работников по стажу работы</t>
  </si>
  <si>
    <r>
      <rPr>
        <sz val="11"/>
        <rFont val="Times New Roman"/>
        <family val="1"/>
        <charset val="204"/>
      </rPr>
      <t xml:space="preserve">               Количество/доля педагогических работников, имеющих стаж педагогической деятельности </t>
    </r>
    <r>
      <rPr>
        <b/>
        <sz val="11"/>
        <rFont val="Times New Roman"/>
        <family val="1"/>
        <charset val="204"/>
      </rPr>
      <t>менее 5 лет</t>
    </r>
  </si>
  <si>
    <r>
      <rPr>
        <b/>
        <sz val="11"/>
        <rFont val="Times New Roman"/>
        <family val="1"/>
        <charset val="204"/>
      </rPr>
      <t>из них,</t>
    </r>
    <r>
      <rPr>
        <sz val="11"/>
        <rFont val="Times New Roman"/>
        <family val="1"/>
        <charset val="204"/>
      </rPr>
      <t xml:space="preserve">  количество/доля</t>
    </r>
    <r>
      <rPr>
        <b/>
        <sz val="11"/>
        <rFont val="Times New Roman"/>
        <family val="1"/>
        <charset val="204"/>
      </rPr>
      <t xml:space="preserve"> молодых специалистов</t>
    </r>
    <r>
      <rPr>
        <sz val="11"/>
        <rFont val="Times New Roman"/>
        <family val="1"/>
        <charset val="204"/>
      </rPr>
      <t xml:space="preserve">  из числа </t>
    </r>
    <r>
      <rPr>
        <b/>
        <sz val="11"/>
        <rFont val="Times New Roman"/>
        <family val="1"/>
        <charset val="204"/>
      </rPr>
      <t xml:space="preserve">педагогических работников </t>
    </r>
  </si>
  <si>
    <r>
      <rPr>
        <sz val="11"/>
        <rFont val="Times New Roman"/>
        <family val="1"/>
        <charset val="204"/>
      </rPr>
      <t xml:space="preserve">количество/доля педагогических работников, имеющих стаж педагогической деятельности </t>
    </r>
    <r>
      <rPr>
        <b/>
        <sz val="11"/>
        <rFont val="Times New Roman"/>
        <family val="1"/>
        <charset val="204"/>
      </rPr>
      <t>от 5 до 10 лет</t>
    </r>
  </si>
  <si>
    <r>
      <rPr>
        <sz val="11"/>
        <rFont val="Times New Roman"/>
        <family val="1"/>
        <charset val="204"/>
      </rPr>
      <t xml:space="preserve">количество/доля педагогических работников, имеющих стаж педагогической деятельности </t>
    </r>
    <r>
      <rPr>
        <b/>
        <sz val="11"/>
        <rFont val="Times New Roman"/>
        <family val="1"/>
        <charset val="204"/>
      </rPr>
      <t xml:space="preserve">от 10 лет до 15 лет </t>
    </r>
  </si>
  <si>
    <r>
      <rPr>
        <sz val="11"/>
        <rFont val="Times New Roman"/>
        <family val="1"/>
        <charset val="204"/>
      </rPr>
      <t xml:space="preserve">количество/доля педагогических работников, имеющих стаж педагогической деятельности </t>
    </r>
    <r>
      <rPr>
        <b/>
        <sz val="11"/>
        <rFont val="Times New Roman"/>
        <family val="1"/>
        <charset val="204"/>
      </rPr>
      <t>свыше 15 лет</t>
    </r>
    <r>
      <rPr>
        <sz val="11"/>
        <rFont val="Times New Roman"/>
        <family val="1"/>
        <charset val="204"/>
      </rPr>
      <t xml:space="preserve"> </t>
    </r>
  </si>
  <si>
    <t xml:space="preserve">Распределение педагогических работников  по нагрузке    </t>
  </si>
  <si>
    <r>
      <rPr>
        <b/>
        <sz val="11"/>
        <rFont val="Times New Roman"/>
        <family val="1"/>
        <charset val="204"/>
      </rPr>
      <t xml:space="preserve">Количество/доля педагогических работников, </t>
    </r>
    <r>
      <rPr>
        <sz val="11"/>
        <rFont val="Times New Roman"/>
        <family val="1"/>
        <charset val="204"/>
      </rPr>
      <t xml:space="preserve">имеющих
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нагрузку</t>
    </r>
    <r>
      <rPr>
        <b/>
        <sz val="11"/>
        <rFont val="Times New Roman"/>
        <family val="1"/>
        <charset val="204"/>
      </rPr>
      <t xml:space="preserve"> менее 1  ставки</t>
    </r>
  </si>
  <si>
    <r>
      <rPr>
        <sz val="11"/>
        <rFont val="Times New Roman"/>
        <family val="1"/>
        <charset val="204"/>
      </rPr>
      <t xml:space="preserve">количество/доля педагогических работников, имеющих нагрузку 
</t>
    </r>
    <r>
      <rPr>
        <b/>
        <sz val="11"/>
        <rFont val="Times New Roman"/>
        <family val="1"/>
        <charset val="204"/>
      </rPr>
      <t>от 1 ставки до 1,5 ставок</t>
    </r>
  </si>
  <si>
    <r>
      <rPr>
        <sz val="11"/>
        <rFont val="Times New Roman"/>
        <family val="1"/>
        <charset val="204"/>
      </rPr>
      <t xml:space="preserve">количество/доля педагогических работников, имеющих нагрузку 
</t>
    </r>
    <r>
      <rPr>
        <b/>
        <sz val="11"/>
        <rFont val="Times New Roman"/>
        <family val="1"/>
        <charset val="204"/>
      </rPr>
      <t>от 1,5 ставки до 1,75 ставок</t>
    </r>
  </si>
  <si>
    <r>
      <rPr>
        <sz val="11"/>
        <rFont val="Times New Roman"/>
        <family val="1"/>
        <charset val="204"/>
      </rPr>
      <t xml:space="preserve">количество/доля педагогических работников, имеющих нагрузку 
</t>
    </r>
    <r>
      <rPr>
        <b/>
        <sz val="11"/>
        <rFont val="Times New Roman"/>
        <family val="1"/>
        <charset val="204"/>
      </rPr>
      <t>от 1,75 ставки до 2 ставок</t>
    </r>
  </si>
  <si>
    <r>
      <rPr>
        <sz val="11"/>
        <rFont val="Times New Roman"/>
        <family val="1"/>
        <charset val="204"/>
      </rPr>
      <t xml:space="preserve">количество/доля педагогических работников, имеющих нагрузку </t>
    </r>
    <r>
      <rPr>
        <b/>
        <sz val="11"/>
        <rFont val="Times New Roman"/>
        <family val="1"/>
        <charset val="204"/>
      </rPr>
      <t>более 2-х ставок</t>
    </r>
  </si>
  <si>
    <t>Средняя наполняемость групп</t>
  </si>
  <si>
    <t>чел./групп</t>
  </si>
  <si>
    <t xml:space="preserve">Количество детей на 1 воспитателя </t>
  </si>
  <si>
    <t>чел./чел.</t>
  </si>
  <si>
    <t>Количество воспитателей на группу</t>
  </si>
  <si>
    <t>групп/групп</t>
  </si>
  <si>
    <t>Наличие в ДОО педагогов наставников</t>
  </si>
  <si>
    <t xml:space="preserve"> Количество педагогов наставников</t>
  </si>
  <si>
    <t xml:space="preserve">из них получают оплату </t>
  </si>
  <si>
    <t>Повышение качества управления в ДОО</t>
  </si>
  <si>
    <r>
      <rPr>
        <sz val="11"/>
        <rFont val="Times New Roman"/>
        <family val="1"/>
        <charset val="204"/>
      </rPr>
      <t xml:space="preserve">Наличие у руководителя ДОО </t>
    </r>
    <r>
      <rPr>
        <b/>
        <sz val="11"/>
        <rFont val="Times New Roman"/>
        <family val="1"/>
        <charset val="204"/>
      </rPr>
      <t>требуемого</t>
    </r>
    <r>
      <rPr>
        <sz val="11"/>
        <rFont val="Times New Roman"/>
        <family val="1"/>
        <charset val="204"/>
      </rPr>
      <t xml:space="preserve"> профессионального образования: 
</t>
    </r>
    <r>
      <rPr>
        <b/>
        <sz val="11"/>
        <rFont val="Times New Roman"/>
        <family val="1"/>
        <charset val="204"/>
      </rPr>
      <t xml:space="preserve">высшее  педагогическое образование                                                         </t>
    </r>
  </si>
  <si>
    <r>
      <rPr>
        <b/>
        <sz val="11"/>
        <rFont val="Times New Roman"/>
        <family val="1"/>
        <charset val="204"/>
      </rPr>
      <t xml:space="preserve">дополнительное профессиональное образование (переподготовка) 
</t>
    </r>
    <r>
      <rPr>
        <i/>
        <sz val="11"/>
        <rFont val="Times New Roman"/>
        <family val="1"/>
        <charset val="204"/>
      </rPr>
      <t>в области  государственного и муниципального управления или менеджмента и экономики</t>
    </r>
  </si>
  <si>
    <r>
      <rPr>
        <b/>
        <sz val="11"/>
        <rFont val="Times New Roman"/>
        <family val="1"/>
        <charset val="204"/>
      </rPr>
      <t>высшее образование (!не КПК) по направлениям подготовки</t>
    </r>
    <r>
      <rPr>
        <sz val="11"/>
        <rFont val="Times New Roman"/>
        <family val="1"/>
        <charset val="204"/>
      </rPr>
      <t xml:space="preserve"> «Государственное и муниципальное управление», «Менеджмент», «Управление персоналом»</t>
    </r>
  </si>
  <si>
    <r>
      <rPr>
        <b/>
        <sz val="11"/>
        <rFont val="Times New Roman"/>
        <family val="1"/>
        <charset val="204"/>
      </rPr>
      <t xml:space="preserve"> Разработанность и функционирование внутренней системы оценки качества образования (ВСОКО) в ДОО</t>
    </r>
    <r>
      <rPr>
        <sz val="11"/>
        <rFont val="Times New Roman"/>
        <family val="1"/>
        <charset val="204"/>
      </rPr>
      <t xml:space="preserve"> </t>
    </r>
  </si>
  <si>
    <t>балл</t>
  </si>
  <si>
    <t xml:space="preserve"> имеется положение о ВСОКО, утвержденное руководителем ОО и согласованное органом государственно-общественного управления  (самооценка)</t>
  </si>
  <si>
    <t>имеются приказы,  планы, аналитические справки, адресные рекомендации, принятие управленческих решений в рамках функционирования ВСОКО (самооценка)</t>
  </si>
  <si>
    <t>результаты  ВСОКО отражены на официальном сайте ДОО (самооценка)</t>
  </si>
  <si>
    <r>
      <rPr>
        <b/>
        <sz val="11"/>
        <rFont val="Times New Roman"/>
        <family val="1"/>
        <charset val="204"/>
      </rPr>
      <t xml:space="preserve">Наличие программы развития ДОО           </t>
    </r>
    <r>
      <rPr>
        <sz val="11"/>
        <rFont val="Times New Roman"/>
        <family val="1"/>
        <charset val="204"/>
      </rPr>
      <t xml:space="preserve">                                  </t>
    </r>
  </si>
  <si>
    <t>Соответствие Программы развития, требованиям к структуре и содержанию данного стратегического документа (самооценка)</t>
  </si>
  <si>
    <t>программа развития ДОО, которая содержит стратегию развития (самооценка)</t>
  </si>
  <si>
    <t>цели и задачи программы развития ДОО приведены в соответствие с ценностными установками современных нормативных документов в области дошкольного образования со ссылками на них</t>
  </si>
  <si>
    <t>в программу развития ДОО включены мероприятия по внедрению ФОП ДО</t>
  </si>
  <si>
    <t>программа развития ДОО, которая расчитана на срок не  менее 3 лет (самооценка)</t>
  </si>
  <si>
    <t>программа развития ДОО содержит требования к ресурсному обеспечению ее реализации (самооценка)</t>
  </si>
  <si>
    <t>в программе есть раздел: оценка реализации программы (самооценка)</t>
  </si>
  <si>
    <t xml:space="preserve"> Содержание образования в ДОО</t>
  </si>
  <si>
    <t>Направленность групп</t>
  </si>
  <si>
    <t>Число групп дошкольного образования общеразвивающей направленности</t>
  </si>
  <si>
    <t xml:space="preserve">количество/доля  детей в группах  общеразвивающей направленности </t>
  </si>
  <si>
    <t>число групп дошкольного образования оздоровительной направленности</t>
  </si>
  <si>
    <t xml:space="preserve">количество/доля детей в группах оздоровительной направленности  </t>
  </si>
  <si>
    <t>число групп дошкольного образования компенсирующей направленности</t>
  </si>
  <si>
    <t xml:space="preserve">количество/доля детей в группах компенсирующей  направленности </t>
  </si>
  <si>
    <t xml:space="preserve">число групп дошкольного образования комбинированной направленности </t>
  </si>
  <si>
    <t xml:space="preserve">количество/доля  детей в группах комбинированной направленности  </t>
  </si>
  <si>
    <t xml:space="preserve">Семейные группы </t>
  </si>
  <si>
    <t xml:space="preserve">Число семейных групп, организованных на базе организации </t>
  </si>
  <si>
    <t xml:space="preserve">количество/доля детей в семейных группах </t>
  </si>
  <si>
    <t>Образовательная программа дошкольной организации 
(далее - ОП ДО)</t>
  </si>
  <si>
    <t xml:space="preserve">Образовательная программа дошкольной организации </t>
  </si>
  <si>
    <t>Наличие образовательной программы дошкольного образования, разработанной и утвержденной в ДОО</t>
  </si>
  <si>
    <t>ссылка на программу</t>
  </si>
  <si>
    <t xml:space="preserve">вставить </t>
  </si>
  <si>
    <t>Образовательная программа разработана в соответсвии с ФГОС ДО и ФОП ДО</t>
  </si>
  <si>
    <t xml:space="preserve">Образовательная программа: структура 
</t>
  </si>
  <si>
    <r>
      <rPr>
        <b/>
        <sz val="11"/>
        <rFont val="Times New Roman"/>
        <family val="1"/>
        <charset val="204"/>
      </rPr>
      <t>ОП ДО</t>
    </r>
    <r>
      <rPr>
        <sz val="11"/>
        <rFont val="Times New Roman"/>
        <family val="1"/>
        <charset val="204"/>
      </rPr>
      <t xml:space="preserve">  состоит из обязательной части и части, формируемой участниками образовательных отношений</t>
    </r>
  </si>
  <si>
    <r>
      <rPr>
        <b/>
        <sz val="11"/>
        <rFont val="Times New Roman"/>
        <family val="1"/>
        <charset val="204"/>
      </rPr>
      <t>В ОП ДО включены</t>
    </r>
    <r>
      <rPr>
        <sz val="11"/>
        <rFont val="Times New Roman"/>
        <family val="1"/>
        <charset val="204"/>
      </rPr>
      <t xml:space="preserve">  следующие разделы:
                                                                               </t>
    </r>
    <r>
      <rPr>
        <b/>
        <sz val="11"/>
        <rFont val="Times New Roman"/>
        <family val="1"/>
        <charset val="204"/>
      </rPr>
      <t xml:space="preserve">целевой раздел                 </t>
    </r>
    <r>
      <rPr>
        <sz val="11"/>
        <rFont val="Times New Roman"/>
        <family val="1"/>
        <charset val="204"/>
      </rPr>
      <t xml:space="preserve">     </t>
    </r>
  </si>
  <si>
    <t>содержательный раздел</t>
  </si>
  <si>
    <t>организационный раздел</t>
  </si>
  <si>
    <r>
      <rPr>
        <sz val="11"/>
        <rFont val="Times New Roman"/>
        <family val="1"/>
        <charset val="204"/>
      </rPr>
      <t xml:space="preserve">в программе представлен </t>
    </r>
    <r>
      <rPr>
        <b/>
        <sz val="11"/>
        <rFont val="Times New Roman"/>
        <family val="1"/>
        <charset val="204"/>
      </rPr>
      <t xml:space="preserve">раздел по педагогической диагностике </t>
    </r>
    <r>
      <rPr>
        <sz val="11"/>
        <rFont val="Times New Roman"/>
        <family val="1"/>
        <charset val="204"/>
      </rPr>
      <t>достижения планируемых результатов, указаны формы, методы ее проведения</t>
    </r>
  </si>
  <si>
    <t xml:space="preserve">Образовательная программа: содержание </t>
  </si>
  <si>
    <t>ОП ДО. Целевой раздел. Обязательная часть.</t>
  </si>
  <si>
    <t>цели издачи реализации программы полностью соответствуют ФОП ДО</t>
  </si>
  <si>
    <t>принципы и подходы к формированию программы полностью соответствуют ФОП ДО</t>
  </si>
  <si>
    <t>описаны значимые для для разработки и реализации программы характеристики, отражающие специфику ДОО
 (информация об Организации, количестве и направленности групп, контингенте воспитанников и их семей, режиме работы ДОО, социальном партнерстве)</t>
  </si>
  <si>
    <t xml:space="preserve">представлены характеристики особенностей развития детей раннего и дошкольного возраста </t>
  </si>
  <si>
    <t>ОП ДО.  Целевой раздел. Часть, формируемая участниками образовательных отношений (далее  -  ЧФУ)</t>
  </si>
  <si>
    <t>ЧФУ включает одну или несколько парциальных/региональных/экспериментальных программ ДО с актуальными ссылками на их размещение</t>
  </si>
  <si>
    <t>ЧФУ представлена одной или несколькими образовательными задачами, расширяющими или дополняющими обозначенные в ФОП ДО задачи обучения, воспитания и развития детей младенческого, раннего и дошкольного возраста, задачи, технологии, формы, расширяющие содержание ФОП ДО</t>
  </si>
  <si>
    <t xml:space="preserve">ЧФУ представлена одной или несколькими парциальными/региональными/экспериментальными программами ДО и одной или несколькими образовательными задачами, расширяющими и дополняющими обозначенные в ФОП ДО задачи обучения, воспитания и развития детей младенческого, раннего или дошкольного возраста </t>
  </si>
  <si>
    <t>указаны перечень и количество возрастных групп, в которых реализуется ЧФУ</t>
  </si>
  <si>
    <t>ОП ДО.  Содержательный раздел. Обязательная часть.</t>
  </si>
  <si>
    <t>описание образовательной деятельности в соответствии с с направлениями развития ребенка, представленными в пяти образовательных областях, полностью соответствует ФОП ДО</t>
  </si>
  <si>
    <t>в каждой образовательной области представлен перечень методических пособий, обеспечивающих реализацию  ее содержания</t>
  </si>
  <si>
    <t>описание вариативных форм, способов, методов и средств реализации программы оформлено в виде ссылки на ФОП ДО/извлечениями из текста</t>
  </si>
  <si>
    <t>описание особенностей образовательной деятельности разных видов и культурных практик оформлено в виде ссылки на ФОП ДО/извлечениями из текста</t>
  </si>
  <si>
    <t>описание способов и направлений поддержки детской инициативы оформлено в виде ссылки на ФОП ДО/извлечениями из текста</t>
  </si>
  <si>
    <t>описание особенностей взаимодействия педагогического коллектива с семьями воспитанников оформлено в виде ссылки на ФОП ДО/извлечениями из текста</t>
  </si>
  <si>
    <t>в обязательной части представлены иные характеристики содержания программы, наиболее существенные с точки зрения авторов программы</t>
  </si>
  <si>
    <t>Программа воспитания дошкольной образовательной организации</t>
  </si>
  <si>
    <t>Программа воспитания. Обязательная часть.</t>
  </si>
  <si>
    <t>целевой раздел программы воспитания соответствует ФОП ДО по структуре и содержанию и офрмлен в виде ссылки на программу воспитания в ФОП ДО/извлечениями из текстап ФОП ДО</t>
  </si>
  <si>
    <t>в содержательном разделе программы воспитания отражены характеристики уклада ДОО, воспитаывающей среды Организации, общностей ДОО, особенности работы с родителми, организации событий в ДОО, совместной деятельности в образовательных ситуациях, предметно-пространственной среды Организации, социального партнерства ДОО</t>
  </si>
  <si>
    <t>организационный раздел программы воспитания соответствует структуре и содержанию ФОП ДО по структуре и содержанию и оформлен в виде ссылки на программу воспитания в ФОП ДО/извлечениями из текстап ФОП ДО</t>
  </si>
  <si>
    <t>Программа воспитания. Часть, формируемая участниками образовательных отношений.</t>
  </si>
  <si>
    <t>в ЧФУ перечислены образовательные области, в которых реализуются парциальные программы/виды деятельности и/или культурнфые практики , задачи, методики, формы организации образовательной работы, расширяющие и дополняющие содержание ФОП ДО</t>
  </si>
  <si>
    <t>в ЧФУ отраженфы специфика национальных, социокультурных и иных условий, в которых осуществляется образовательная деятельность, потребности и интересы детей, а также возможности педагогического коллектива, сложившиеся традиции ДОО</t>
  </si>
  <si>
    <t>в ЧФУ описана образовательная деятельность в одной или нескольких образовательных областях либо ее содержание представлено в виде актуальных ссылок на верифицированные источники с  его описанием</t>
  </si>
  <si>
    <t>структура содержательного раздела ЧФУ соответствует требованиям ФГОС ДО к ее компонентам (представлены вариативные формы, способы, методы и средства реализации Программы, особенности образовательной деятельности разных видов и культурных практик, особенности взаимодействия педагогического коллектива с семьями воспитанников)</t>
  </si>
  <si>
    <t>Программа воспитания.  Содержательный раздел. Обязательная часть.</t>
  </si>
  <si>
    <t>психолого-педагогические условия реализации программы полностью соответствуют ФОП ДО и оформлены в виде ссылки на ФОП ДО/извлечениями из текста</t>
  </si>
  <si>
    <t>представлено содержание МТО программы, раскрывающего особенности МТО ДОО</t>
  </si>
  <si>
    <t>представлены особенности РППС ДОО и оформлены в виде ссылки на нее ФОП ДО/извлечениями из текста ФОП ДО</t>
  </si>
  <si>
    <t>описана обеспеченность методическими материалами и средствами обучения и воспитания в ДОО</t>
  </si>
  <si>
    <t>представлены кадровые условия реализации программы</t>
  </si>
  <si>
    <t>распорядок и/или режим дня полностью соответствует ФОП ДО и оформлен в виде ссылки на ФОП ДО/извлечениями из текста</t>
  </si>
  <si>
    <t>представлен календарный план воспитательной работы, отражающий традиционные события, праздники, мероприятия, проводимые в ДОО на основе федерального календарного палана воспитательной работы</t>
  </si>
  <si>
    <t>представлено описание материально-технического обеспечения, обеспеченности методическими материалами и средствами обучения и воспитания в соответствии с парциальными программами/задачами/методами, оформленными в виде ссылок на верифицированные ресурсы, извлечениями из текста</t>
  </si>
  <si>
    <t xml:space="preserve">раскрыты особенности организации РППС, которые характеризуют условия, созданные в ДОО для реалиазции парциальных программ/задач/форм и методов </t>
  </si>
  <si>
    <t>представлены кадровые условия реализации  парциальных программ/задач/методов, свидетельствующие об обеспеченности ДОО кадровым потенциалом для их реализации</t>
  </si>
  <si>
    <t>Материально-технического оснащения образовательной деятельности в ДОО: оценка предметно-пространственной  среды</t>
  </si>
  <si>
    <t>Качество материально-технического оснащения образовательной деятельности в ДОО</t>
  </si>
  <si>
    <t xml:space="preserve"> Содержательная насыщенность среды
</t>
  </si>
  <si>
    <t xml:space="preserve"> балл</t>
  </si>
  <si>
    <t>обеспечивает  двигательную активность, в том числе развитие крупной и мелкой моторики, участие в подвижных играх и соревнованиях (самооценка)</t>
  </si>
  <si>
    <t>обеспечивает эмоциональное благополучие детей во взаимодействии с предметно-пространственным окружением (самооценка)</t>
  </si>
  <si>
    <t>обеспечивает возможность самовыражения детей (самооценка)</t>
  </si>
  <si>
    <r>
      <rPr>
        <b/>
        <sz val="11"/>
        <rFont val="Times New Roman"/>
        <family val="1"/>
        <charset val="204"/>
      </rPr>
      <t xml:space="preserve">Трансформируемость пространства </t>
    </r>
    <r>
      <rPr>
        <sz val="11"/>
        <rFont val="Times New Roman"/>
        <family val="1"/>
        <charset val="204"/>
      </rPr>
      <t>(самооценка)</t>
    </r>
  </si>
  <si>
    <r>
      <rPr>
        <b/>
        <sz val="11"/>
        <rFont val="Times New Roman"/>
        <family val="1"/>
        <charset val="204"/>
      </rPr>
      <t xml:space="preserve">Полифункциональность материалов:  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                        </t>
    </r>
  </si>
  <si>
    <t xml:space="preserve">  возможность разнообразного использования различных составляющих предметной среды, например, детской мебели, матов, мягких модулей, ширм и т.д. (самооценка)</t>
  </si>
  <si>
    <t>наличие в помещениях возрастных групп и на участке ДОО  полифункциональных (не обладающих жестко закрепленным способом употребления) предметов (самооценка)</t>
  </si>
  <si>
    <t>наличие в помещениях возрастных групп и на участке ДОО природного материала, пригодного для использования в разных видах детской активности (в том числе в качестве предметов-заместителей в детской игре) (самооценка)</t>
  </si>
  <si>
    <r>
      <rPr>
        <b/>
        <sz val="11"/>
        <rFont val="Times New Roman"/>
        <family val="1"/>
        <charset val="204"/>
      </rPr>
      <t xml:space="preserve">Вариативность среды:   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</t>
    </r>
  </si>
  <si>
    <r>
      <rPr>
        <sz val="11"/>
        <rFont val="Times New Roman"/>
        <family val="1"/>
        <charset val="204"/>
      </rPr>
      <t xml:space="preserve">  </t>
    </r>
    <r>
      <rPr>
        <b/>
        <sz val="11"/>
        <rFont val="Times New Roman"/>
        <family val="1"/>
        <charset val="204"/>
      </rPr>
      <t xml:space="preserve">  в помещениях  </t>
    </r>
    <r>
      <rPr>
        <sz val="11"/>
        <rFont val="Times New Roman"/>
        <family val="1"/>
        <charset val="204"/>
      </rPr>
      <t>имеются различные пространства (для игры, конструирования, уединения и пр.), а также разнообразные материалы, игры, игрушки и оборудование, обеспечивающее свободный выбор детей (самооценка)</t>
    </r>
  </si>
  <si>
    <t>обеспечивается периодическая сменяемость игрового материала, появление новых предметов (самооценка)</t>
  </si>
  <si>
    <r>
      <rPr>
        <b/>
        <sz val="11"/>
        <rFont val="Times New Roman"/>
        <family val="1"/>
        <charset val="204"/>
      </rPr>
      <t>на участке ДОО</t>
    </r>
    <r>
      <rPr>
        <sz val="11"/>
        <rFont val="Times New Roman"/>
        <family val="1"/>
        <charset val="204"/>
      </rPr>
      <t xml:space="preserve"> имеются различные пространства (для игры, конструирования, уединения и пр.), а также разнообразные материалы, игры, игрушки и оборудование, обеспечивающее свободный выбор детей (самооценка)</t>
    </r>
  </si>
  <si>
    <r>
      <rPr>
        <b/>
        <sz val="11"/>
        <rFont val="Times New Roman"/>
        <family val="1"/>
        <charset val="204"/>
      </rPr>
      <t xml:space="preserve">Доступность среды:    </t>
    </r>
    <r>
      <rPr>
        <sz val="11"/>
        <rFont val="Times New Roman"/>
        <family val="1"/>
        <charset val="204"/>
      </rPr>
      <t xml:space="preserve">                                                                                   </t>
    </r>
  </si>
  <si>
    <t>обеспечивается доступность для воспитанников, в том числе детей с ОВЗ и детей-инвалидов, всех помещений, где осуществляется образовательная деятельность (самооценка)</t>
  </si>
  <si>
    <t>имеется свободный доступ детей, в том числе детей с ОВЗ и детей- инвалидов, к играм, игрушкам, материалам, пособиям, обеспечивающим все основные виды детской активности (самооценка)</t>
  </si>
  <si>
    <t>обеспечивается исправность и сохранность материалов и оборудования (самооценка)</t>
  </si>
  <si>
    <t>Безопасность предметно­пространственной среды (самооценка)</t>
  </si>
  <si>
    <t>Режимы работы</t>
  </si>
  <si>
    <t xml:space="preserve">Число групп полного дня </t>
  </si>
  <si>
    <t xml:space="preserve">ед </t>
  </si>
  <si>
    <t>количество/доля детей</t>
  </si>
  <si>
    <t xml:space="preserve">чел. </t>
  </si>
  <si>
    <t>число групп кратковременного пребывания</t>
  </si>
  <si>
    <t xml:space="preserve">число групп круглосуточного пребывания </t>
  </si>
  <si>
    <t xml:space="preserve">число групп выходного дня </t>
  </si>
  <si>
    <t>Количественный состав детей в  разрезе групп</t>
  </si>
  <si>
    <t>Ясельная группа                                                        число групп</t>
  </si>
  <si>
    <t>всего детей</t>
  </si>
  <si>
    <t>в т.ч. с ОВЗ</t>
  </si>
  <si>
    <t>в т.ч. детей инвалидов</t>
  </si>
  <si>
    <t>Младшая группа                                                        число групп</t>
  </si>
  <si>
    <t>Средняя группа                                                        число групп</t>
  </si>
  <si>
    <t>Старшая группа                                                        число групп</t>
  </si>
  <si>
    <t>Подготовительная группа                                          число групп</t>
  </si>
  <si>
    <t>Разновозрастная группа                                          число групп</t>
  </si>
  <si>
    <t xml:space="preserve">Групповая ячейка </t>
  </si>
  <si>
    <t xml:space="preserve">Число групповых ячеек в ДОО, в них:  </t>
  </si>
  <si>
    <t>комнат для раздевания</t>
  </si>
  <si>
    <t xml:space="preserve">суммарная площадь  комнат для раздевания </t>
  </si>
  <si>
    <t>количество шкафчиков</t>
  </si>
  <si>
    <t xml:space="preserve">групповых (игровых) комнат </t>
  </si>
  <si>
    <t>суммарная площадь групповых комнат</t>
  </si>
  <si>
    <t>кв. м</t>
  </si>
  <si>
    <t xml:space="preserve"> отдельная спальня</t>
  </si>
  <si>
    <t>количество спальных мест</t>
  </si>
  <si>
    <t>суммарная площадь отдельных спальных  комнат</t>
  </si>
  <si>
    <t>санузлов</t>
  </si>
  <si>
    <t>число ячеек, в которых созданы
 условия для беспрепятственного доступа инвалидов</t>
  </si>
  <si>
    <t>Центры деятельности (зонирование в группах):</t>
  </si>
  <si>
    <t>центр двигательной активности</t>
  </si>
  <si>
    <t>центр безопасности</t>
  </si>
  <si>
    <t>центр игры для организации сюжетно-ролевых детских игр</t>
  </si>
  <si>
    <t>центр конструирования</t>
  </si>
  <si>
    <t>центр логики и математики</t>
  </si>
  <si>
    <t>центр экспериментирования, организации наблюдения и труда</t>
  </si>
  <si>
    <t>центр познания и коммуникации детей</t>
  </si>
  <si>
    <t>книжный уголок</t>
  </si>
  <si>
    <t>центр театрализации и музицирования</t>
  </si>
  <si>
    <t>центр уединения</t>
  </si>
  <si>
    <t>центр коррекции</t>
  </si>
  <si>
    <t xml:space="preserve">центр творчества </t>
  </si>
  <si>
    <t>другое</t>
  </si>
  <si>
    <t>Буфетная (в групповой)</t>
  </si>
  <si>
    <t xml:space="preserve">Средняя площадь буфетной </t>
  </si>
  <si>
    <t>кв. м.</t>
  </si>
  <si>
    <t>укомплектованность  соответствующей посудой мест для приёма пищи</t>
  </si>
  <si>
    <t xml:space="preserve">Групповая площадка </t>
  </si>
  <si>
    <t>Групповая площадка</t>
  </si>
  <si>
    <t xml:space="preserve">площадь групповой площадки </t>
  </si>
  <si>
    <t>террасы с навесами</t>
  </si>
  <si>
    <t>стол для игр</t>
  </si>
  <si>
    <t>горка-манеж</t>
  </si>
  <si>
    <t>песочница</t>
  </si>
  <si>
    <t>скамейки</t>
  </si>
  <si>
    <t>горки</t>
  </si>
  <si>
    <t>заборчики с вертикальными перекладинами</t>
  </si>
  <si>
    <t>гимнастические стенки</t>
  </si>
  <si>
    <t>перекладины размещенные на разной высоте</t>
  </si>
  <si>
    <t>наклонные лесницы</t>
  </si>
  <si>
    <t xml:space="preserve"> качели</t>
  </si>
  <si>
    <t>игровые комплексы</t>
  </si>
  <si>
    <t xml:space="preserve">карусели </t>
  </si>
  <si>
    <t>Рабочее место воспитателя</t>
  </si>
  <si>
    <t>Всего рабочих мест воспитателя</t>
  </si>
  <si>
    <r>
      <rPr>
        <b/>
        <sz val="12"/>
        <color rgb="FF000000"/>
        <rFont val="Times New Roman"/>
        <family val="1"/>
        <charset val="204"/>
      </rPr>
      <t xml:space="preserve">Рабочее место воспитателя оборудовано: 
</t>
    </r>
    <r>
      <rPr>
        <sz val="11"/>
        <color rgb="FF000000"/>
        <rFont val="Times New Roman"/>
        <family val="1"/>
        <charset val="204"/>
      </rPr>
      <t xml:space="preserve"> компьютер ( ноутбук)</t>
    </r>
  </si>
  <si>
    <t>из них имеют выход в Интернет</t>
  </si>
  <si>
    <t xml:space="preserve">Психолого-педагогические условия </t>
  </si>
  <si>
    <t>уважение взрослых к человеческому достоинству детей, формирование и поддержка их положительной самооценки</t>
  </si>
  <si>
    <t>поддержка взрослыми доброжелательного отношения детей друг к другу и взаимодействия детей друг с другом в разных видах деятельности</t>
  </si>
  <si>
    <t>поддержка инициативы и самостоятельности детей в специфических для них видах деятельности</t>
  </si>
  <si>
    <t>защита детей от всех форм физического и психического насилия</t>
  </si>
  <si>
    <t>Участие семьи в образовательной деятельности</t>
  </si>
  <si>
    <t>Качество взаимодействия с семьей (учпстие семьи в образовательной дейтельности, удовлетворенность семьи образовательными услугами, индивидуальная поддержка развития детей в семье)</t>
  </si>
  <si>
    <t>Наличие нормативно-правовых документов, регламентирующих взаимодействие ДОО с семьей (Устав ДОО, Положение о Совете родителей, Порядок приема на обучение по образовательным программам дошкольного образования, Порядок оформления возникновения, приостановления и прекращения отношений между ДОО и родителями (законными представителями)воспитанников; рабочие программы педагогов ДОО и т.п.</t>
  </si>
  <si>
    <t>Наличие на официальном сайте ДОО разделов по взаимодействию  ДОО с семьей (страницы для родителей, постоянно действующего форума для родителей; механизмы информирования родителей о проводимых мероприятиях и т.п)</t>
  </si>
  <si>
    <t>Количество родителей (законных представителей)воспитанников ДОО, принявших участие в мероприятиях (образовательные проекты, спортивные праздники, трудовые акции, родительские собрания и т.п.)</t>
  </si>
  <si>
    <t>Удовлетворенность семьи образовательными услугами (оценивается  по результатам изучения удовлетворенности семьи образовавтельными услугами)</t>
  </si>
  <si>
    <t>Индивидуальная поддержка развития детей в семье (считается полностью подтвержденным при наличии хотя бы одного из документов, обеспечивающих разнообразные формы поддержки развития ребенка  в семье)</t>
  </si>
  <si>
    <t>Информированность родителей (законных представителей) детей, посещающих ДОО о ФОП ДО с элементами обратной связи</t>
  </si>
  <si>
    <t>Проведение информационных встреч с родителями на тему содержания ФОП ДО и ее внедрения в образовательную практику с 1 сентября 2023 г.</t>
  </si>
  <si>
    <t>Наличие на сайте организации информации  о внедорении ФОП ДО с 1 сентября 2023 г. и адаптированной для родителей информации о задачах и содержании ФОП ДО</t>
  </si>
  <si>
    <t>Наличие адаптированной для родителей информации о содержании ФОП ДО и ее внедрении с 1 сентября 2023 года в официальных группах ДОО в соцсетях</t>
  </si>
  <si>
    <t xml:space="preserve">Формы представления информации на сайте/в социальных сетях о содержании и внедрении ФОП ДО </t>
  </si>
  <si>
    <t xml:space="preserve">Налчие и активность обратной связи от родителей на информационных ресурсах (сайт/социальные сети) по поводу информации о содержании и внедрении ФОП ДО </t>
  </si>
  <si>
    <t>Реализаци мер поддержки, разъяснительной работы для родителей по их адаптации к изменениям в образовательной деятельности ДОО</t>
  </si>
  <si>
    <t>Наличие в ДОО государственно-общественного управления, коллегиальных органов управления (в том числе модели управляющего совета) либо других форм активного взаимодействия ДОО и родительского сообщества</t>
  </si>
  <si>
    <t>Включенность родителей в деятельность по внедрению ФОП ДО в образовательную практику ДОО (рабочая/инициативная группа родителей/отдельные родители)</t>
  </si>
  <si>
    <r>
      <rPr>
        <b/>
        <sz val="11"/>
        <color rgb="FF000000"/>
        <rFont val="Times New Roman"/>
        <family val="1"/>
        <charset val="204"/>
      </rPr>
      <t>Качество реализации</t>
    </r>
    <r>
      <rPr>
        <b/>
        <sz val="11"/>
        <color rgb="FFFF0000"/>
        <rFont val="Times New Roman"/>
        <family val="1"/>
        <charset val="204"/>
      </rPr>
      <t xml:space="preserve"> адаптированных образовательных программ </t>
    </r>
    <r>
      <rPr>
        <b/>
        <sz val="11"/>
        <color rgb="FF000000"/>
        <rFont val="Times New Roman"/>
        <family val="1"/>
        <charset val="204"/>
      </rPr>
      <t xml:space="preserve">дошкольного образования для обучающихся с ОВЗ в ДОО: структура и содержание </t>
    </r>
  </si>
  <si>
    <r>
      <rPr>
        <sz val="11"/>
        <rFont val="Times New Roman"/>
        <family val="1"/>
        <charset val="204"/>
      </rPr>
      <t xml:space="preserve">Наличие в образовательной организации </t>
    </r>
    <r>
      <rPr>
        <b/>
        <sz val="11"/>
        <rFont val="Times New Roman"/>
        <family val="1"/>
        <charset val="204"/>
      </rPr>
      <t xml:space="preserve">адаптированной образовательной программы дошкольного образования </t>
    </r>
    <r>
      <rPr>
        <sz val="11"/>
        <rFont val="Times New Roman"/>
        <family val="1"/>
        <charset val="204"/>
      </rPr>
      <t xml:space="preserve">для обучающихся с ОВЗ (далее - </t>
    </r>
    <r>
      <rPr>
        <b/>
        <sz val="11"/>
        <rFont val="Times New Roman"/>
        <family val="1"/>
        <charset val="204"/>
      </rPr>
      <t>АОП ДО)</t>
    </r>
  </si>
  <si>
    <r>
      <rPr>
        <sz val="11"/>
        <rFont val="Times New Roman"/>
        <family val="1"/>
        <charset val="204"/>
      </rPr>
      <t xml:space="preserve">Соответствует </t>
    </r>
    <r>
      <rPr>
        <b/>
        <sz val="11"/>
        <rFont val="Times New Roman"/>
        <family val="1"/>
        <charset val="204"/>
      </rPr>
      <t>АОП ДО</t>
    </r>
    <r>
      <rPr>
        <sz val="11"/>
        <rFont val="Times New Roman"/>
        <family val="1"/>
        <charset val="204"/>
      </rPr>
      <t xml:space="preserve"> требованиям ФГОС ДО и</t>
    </r>
    <r>
      <rPr>
        <sz val="11"/>
        <color rgb="FF000000"/>
        <rFont val="Times New Roman"/>
        <family val="1"/>
        <charset val="204"/>
      </rPr>
      <t xml:space="preserve"> федеральной адаптированной образовательной программе дошкольного образования для обучающихся с ОВЗ</t>
    </r>
  </si>
  <si>
    <r>
      <rPr>
        <sz val="11"/>
        <rFont val="Times New Roman"/>
        <family val="1"/>
        <charset val="204"/>
      </rPr>
      <t xml:space="preserve">В </t>
    </r>
    <r>
      <rPr>
        <b/>
        <sz val="11"/>
        <rFont val="Times New Roman"/>
        <family val="1"/>
        <charset val="204"/>
      </rPr>
      <t>АОП ДО  включены  разделы</t>
    </r>
    <r>
      <rPr>
        <sz val="11"/>
        <rFont val="Times New Roman"/>
        <family val="1"/>
        <charset val="204"/>
      </rPr>
      <t xml:space="preserve">, </t>
    </r>
    <r>
      <rPr>
        <b/>
        <sz val="11"/>
        <rFont val="Times New Roman"/>
        <family val="1"/>
        <charset val="204"/>
      </rPr>
      <t>в каждом из  которых отражены две части</t>
    </r>
    <r>
      <rPr>
        <sz val="11"/>
        <rFont val="Times New Roman"/>
        <family val="1"/>
        <charset val="204"/>
      </rPr>
      <t>: обязательная часть и часть, формируемая участниками образовательных отношений</t>
    </r>
  </si>
  <si>
    <r>
      <rPr>
        <sz val="11"/>
        <rFont val="Times New Roman"/>
        <family val="1"/>
        <charset val="204"/>
      </rPr>
      <t xml:space="preserve">В </t>
    </r>
    <r>
      <rPr>
        <b/>
        <sz val="11"/>
        <rFont val="Times New Roman"/>
        <family val="1"/>
        <charset val="204"/>
      </rPr>
      <t>АОП ДО</t>
    </r>
    <r>
      <rPr>
        <sz val="11"/>
        <rFont val="Times New Roman"/>
        <family val="1"/>
        <charset val="204"/>
      </rPr>
      <t xml:space="preserve">  включен:  </t>
    </r>
    <r>
      <rPr>
        <b/>
        <sz val="11"/>
        <rFont val="Times New Roman"/>
        <family val="1"/>
        <charset val="204"/>
      </rPr>
      <t xml:space="preserve"> целевой раздел </t>
    </r>
  </si>
  <si>
    <r>
      <rPr>
        <b/>
        <sz val="11"/>
        <rFont val="Times New Roman"/>
        <family val="1"/>
        <charset val="204"/>
      </rPr>
      <t>целевой раздел содержит</t>
    </r>
    <r>
      <rPr>
        <sz val="11"/>
        <rFont val="Times New Roman"/>
        <family val="1"/>
        <charset val="204"/>
      </rPr>
      <t>:                                                              пояснительную записку</t>
    </r>
  </si>
  <si>
    <t xml:space="preserve"> задачи</t>
  </si>
  <si>
    <t xml:space="preserve">  планируемые результаты </t>
  </si>
  <si>
    <t xml:space="preserve">критерии оценивание качества образовательной деятельности </t>
  </si>
  <si>
    <r>
      <rPr>
        <sz val="11"/>
        <rFont val="Times New Roman"/>
        <family val="1"/>
        <charset val="204"/>
      </rPr>
      <t xml:space="preserve">В </t>
    </r>
    <r>
      <rPr>
        <b/>
        <sz val="11"/>
        <rFont val="Times New Roman"/>
        <family val="1"/>
        <charset val="204"/>
      </rPr>
      <t>АОП ДО</t>
    </r>
    <r>
      <rPr>
        <sz val="11"/>
        <rFont val="Times New Roman"/>
        <family val="1"/>
        <charset val="204"/>
      </rPr>
      <t xml:space="preserve">  включен:  </t>
    </r>
    <r>
      <rPr>
        <b/>
        <sz val="11"/>
        <rFont val="Times New Roman"/>
        <family val="1"/>
        <charset val="204"/>
      </rPr>
      <t xml:space="preserve"> содержательный раздел</t>
    </r>
    <r>
      <rPr>
        <sz val="11"/>
        <rFont val="Times New Roman"/>
        <family val="1"/>
        <charset val="204"/>
      </rPr>
      <t xml:space="preserve"> </t>
    </r>
  </si>
  <si>
    <t>Описание образовательной деятельности обучающихся с нарушениями слуха в соответствии с направлениями развития ребенка, представленными в пяти образовательных областях</t>
  </si>
  <si>
    <t>Описание образовательной деятельности обучающихся с нарушением зрения в соответствии с направлениями развития ребенка, представленными в пяти образовательных областях</t>
  </si>
  <si>
    <t>Описание образовательной деятельности обучающихся с НОДА в соответствии с направлениями развития ребенка, представленными в пяти образовательных областях</t>
  </si>
  <si>
    <t>Описание образовательной деятельности обучающихся с ЗПР в соответствии с направлениями развития ребенка, представленными в пяти образовательных областях</t>
  </si>
  <si>
    <t>Описание образоваельной деятельности обучающихся с РАС в соответствии с направлениями развития ребенка, представленными в пяти образовательных областях</t>
  </si>
  <si>
    <t>Описание образовательной деятельности обучающихся с умственной отсталостью (интеллектуальными нарушениями) в соответствии с направлениями развития ребенка, представленными в пяти образовательных областях</t>
  </si>
  <si>
    <t>Описание образовательной деятельности обучающихся с ТМНР в соответсвии с направлениями развития ребенка, представленными в пяти образовательных областях</t>
  </si>
  <si>
    <t>Взаимодействие педагогического коллектива с родителями (законными представителями/) обучающихся</t>
  </si>
  <si>
    <r>
      <rPr>
        <b/>
        <sz val="11"/>
        <rFont val="Times New Roman"/>
        <family val="1"/>
        <charset val="204"/>
      </rPr>
      <t>В АОП ДО</t>
    </r>
    <r>
      <rPr>
        <sz val="11"/>
        <rFont val="Times New Roman"/>
        <family val="1"/>
        <charset val="204"/>
      </rPr>
      <t xml:space="preserve"> включен </t>
    </r>
    <r>
      <rPr>
        <b/>
        <sz val="11"/>
        <rFont val="Times New Roman"/>
        <family val="1"/>
        <charset val="204"/>
      </rPr>
      <t xml:space="preserve">организационный </t>
    </r>
    <r>
      <rPr>
        <sz val="11"/>
        <rFont val="Times New Roman"/>
        <family val="1"/>
        <charset val="204"/>
      </rPr>
      <t xml:space="preserve">раздел </t>
    </r>
  </si>
  <si>
    <r>
      <rPr>
        <b/>
        <sz val="11"/>
        <rFont val="Times New Roman"/>
        <family val="1"/>
        <charset val="204"/>
      </rPr>
      <t xml:space="preserve">Организационный </t>
    </r>
    <r>
      <rPr>
        <sz val="11"/>
        <rFont val="Times New Roman"/>
        <family val="1"/>
        <charset val="204"/>
      </rPr>
      <t xml:space="preserve">раздел содержит :
                                                                                                         Психолого-педагогические условия, обеспечивающие развитие ребенка </t>
    </r>
  </si>
  <si>
    <t>Организацию развивающей предметно-пространственной среды</t>
  </si>
  <si>
    <t xml:space="preserve">Реализацию Программы обеспечивается созданием в образовательной организации кадровых, финансовых, материально-технических условий                               </t>
  </si>
  <si>
    <r>
      <rPr>
        <sz val="11"/>
        <rFont val="Times New Roman"/>
        <family val="1"/>
        <charset val="204"/>
      </rPr>
      <t xml:space="preserve">в Программу включено содержание </t>
    </r>
    <r>
      <rPr>
        <b/>
        <sz val="11"/>
        <rFont val="Times New Roman"/>
        <family val="1"/>
        <charset val="204"/>
      </rPr>
      <t>коррекционно-развивающей работы:</t>
    </r>
  </si>
  <si>
    <t>программа коррекционно-развивающей работы (в соответствии с контингентом детей ОВЗ, посещающих ДОО)</t>
  </si>
  <si>
    <r>
      <rPr>
        <sz val="11"/>
        <rFont val="Times New Roman"/>
        <family val="1"/>
        <charset val="204"/>
      </rPr>
      <t>программа коррекционно-развивающей работы с детьми с</t>
    </r>
    <r>
      <rPr>
        <b/>
        <sz val="11"/>
        <rFont val="Times New Roman"/>
        <family val="1"/>
        <charset val="204"/>
      </rPr>
      <t xml:space="preserve"> нарушением зрения</t>
    </r>
  </si>
  <si>
    <r>
      <rPr>
        <sz val="11"/>
        <rFont val="Times New Roman"/>
        <family val="1"/>
        <charset val="204"/>
      </rPr>
      <t xml:space="preserve">программа коррекционно-развивающей работы с детьми с </t>
    </r>
    <r>
      <rPr>
        <b/>
        <sz val="11"/>
        <rFont val="Times New Roman"/>
        <family val="1"/>
        <charset val="204"/>
      </rPr>
      <t>ТНР</t>
    </r>
  </si>
  <si>
    <r>
      <rPr>
        <sz val="11"/>
        <rFont val="Times New Roman"/>
        <family val="1"/>
        <charset val="204"/>
      </rPr>
      <t xml:space="preserve">программа коррекционно-развивающей работы с детьми с </t>
    </r>
    <r>
      <rPr>
        <b/>
        <sz val="11"/>
        <rFont val="Times New Roman"/>
        <family val="1"/>
        <charset val="204"/>
      </rPr>
      <t>НОДА</t>
    </r>
  </si>
  <si>
    <r>
      <rPr>
        <sz val="11"/>
        <rFont val="Times New Roman"/>
        <family val="1"/>
        <charset val="204"/>
      </rPr>
      <t>программа коррекционно-развивающей работы с детьми с</t>
    </r>
    <r>
      <rPr>
        <b/>
        <sz val="11"/>
        <rFont val="Times New Roman"/>
        <family val="1"/>
        <charset val="204"/>
      </rPr>
      <t xml:space="preserve"> ЗПР</t>
    </r>
  </si>
  <si>
    <r>
      <rPr>
        <sz val="11"/>
        <rFont val="Times New Roman"/>
        <family val="1"/>
        <charset val="204"/>
      </rPr>
      <t xml:space="preserve">программа коррекционно-развивающей работы с детьми с </t>
    </r>
    <r>
      <rPr>
        <b/>
        <sz val="11"/>
        <rFont val="Times New Roman"/>
        <family val="1"/>
        <charset val="204"/>
      </rPr>
      <t>РАС</t>
    </r>
  </si>
  <si>
    <r>
      <rPr>
        <sz val="11"/>
        <rFont val="Times New Roman"/>
        <family val="1"/>
        <charset val="204"/>
      </rPr>
      <t>программа коррекционно-развивающей работы с детьми с</t>
    </r>
    <r>
      <rPr>
        <b/>
        <sz val="11"/>
        <rFont val="Times New Roman"/>
        <family val="1"/>
        <charset val="204"/>
      </rPr>
      <t xml:space="preserve"> умственной отсталостью</t>
    </r>
  </si>
  <si>
    <r>
      <rPr>
        <sz val="11"/>
        <color rgb="FF000000"/>
        <rFont val="Times New Roman"/>
        <family val="1"/>
        <charset val="204"/>
      </rPr>
      <t>программа коррекционно-развивающей работы с детьми с</t>
    </r>
    <r>
      <rPr>
        <b/>
        <sz val="11"/>
        <color rgb="FF000000"/>
        <rFont val="Times New Roman"/>
        <family val="1"/>
        <charset val="204"/>
      </rPr>
      <t xml:space="preserve"> нарушениями слуха
</t>
    </r>
    <r>
      <rPr>
        <sz val="11"/>
        <color rgb="FF000000"/>
        <rFont val="Times New Roman"/>
        <family val="1"/>
        <charset val="204"/>
      </rPr>
      <t>(глухих, слабослышащих и позднооглохших, перенесших операцию по кохлеарной имплантации).</t>
    </r>
  </si>
  <si>
    <r>
      <rPr>
        <sz val="11"/>
        <color rgb="FF000000"/>
        <rFont val="Times New Roman"/>
        <family val="1"/>
        <charset val="204"/>
      </rPr>
      <t xml:space="preserve">Наличие программмы  воспитания в  образовательной организации, </t>
    </r>
    <r>
      <rPr>
        <b/>
        <sz val="11"/>
        <color rgb="FF000000"/>
        <rFont val="Times New Roman"/>
        <family val="1"/>
        <charset val="204"/>
      </rPr>
      <t xml:space="preserve">реализующей   АОП ДО  </t>
    </r>
  </si>
  <si>
    <r>
      <rPr>
        <sz val="11"/>
        <color rgb="FF000000"/>
        <rFont val="Times New Roman"/>
        <family val="1"/>
        <charset val="204"/>
      </rPr>
      <t xml:space="preserve">в программу включены  разделы:                                                                        </t>
    </r>
    <r>
      <rPr>
        <b/>
        <sz val="11"/>
        <color rgb="FF000000"/>
        <rFont val="Times New Roman"/>
        <family val="1"/>
        <charset val="204"/>
      </rPr>
      <t xml:space="preserve"> целевой раздел</t>
    </r>
  </si>
  <si>
    <t>Федеральный календарный план воспитательной работы</t>
  </si>
  <si>
    <t>Александровский МО</t>
  </si>
  <si>
    <t>да</t>
  </si>
  <si>
    <t>Андроповский МО</t>
  </si>
  <si>
    <t>нет</t>
  </si>
  <si>
    <t>Апанасенковский МО</t>
  </si>
  <si>
    <t>Арзгирский МО</t>
  </si>
  <si>
    <t>Благодарненский МО</t>
  </si>
  <si>
    <t>Будённовский МО</t>
  </si>
  <si>
    <t xml:space="preserve">казённое </t>
  </si>
  <si>
    <t>Город</t>
  </si>
  <si>
    <t>Георгиевский МО</t>
  </si>
  <si>
    <t xml:space="preserve">бюджетное  </t>
  </si>
  <si>
    <t>Село</t>
  </si>
  <si>
    <t>Грачёвский МО</t>
  </si>
  <si>
    <t xml:space="preserve">автономное </t>
  </si>
  <si>
    <t>Изобильненский МО</t>
  </si>
  <si>
    <t>Ипатовский МО</t>
  </si>
  <si>
    <t>&lt; 30</t>
  </si>
  <si>
    <t>Кировский МО</t>
  </si>
  <si>
    <t>Кочубеевский МО</t>
  </si>
  <si>
    <t>Красногвардейский МО</t>
  </si>
  <si>
    <t>Курский МО</t>
  </si>
  <si>
    <t>есть</t>
  </si>
  <si>
    <t>Левокумский МО</t>
  </si>
  <si>
    <t>Минераловодский МО</t>
  </si>
  <si>
    <t>Нефтекумский МО</t>
  </si>
  <si>
    <t>Новоалександровский МО</t>
  </si>
  <si>
    <t>Новоселицкий МО</t>
  </si>
  <si>
    <t>Петровский МО</t>
  </si>
  <si>
    <t>Предгорный МО</t>
  </si>
  <si>
    <t>Советский МО</t>
  </si>
  <si>
    <t>Степновский МО</t>
  </si>
  <si>
    <t>Труновский МО</t>
  </si>
  <si>
    <t>Туркменский МО</t>
  </si>
  <si>
    <t>Шпаковский МО</t>
  </si>
  <si>
    <t>г. Ессентуки</t>
  </si>
  <si>
    <t>г. Железноводск</t>
  </si>
  <si>
    <t>г. Кисловодск</t>
  </si>
  <si>
    <t>г.Лермонтов</t>
  </si>
  <si>
    <t>г.Невинномысск</t>
  </si>
  <si>
    <t>г. Пятигорск</t>
  </si>
  <si>
    <t>г.Ставрополь</t>
  </si>
  <si>
    <t>«Успех» / Под ред. Н.В. Фединой;</t>
  </si>
  <si>
    <t>"Наустим" / Под ред. О.А. Поваляев ми др.</t>
  </si>
  <si>
    <t>«Детство» / Под ред. Т.И. Бабаевой, А.Г. Гогоберидзе, О.В. Солнцевой</t>
  </si>
  <si>
    <t xml:space="preserve">"Цвет творчества" /Под ред. С.Д. Ермолаев и др. </t>
  </si>
  <si>
    <t>«От рождения до школы» / Под редакцией Н.Е. Вераксы, Т.С. Комаровой, М.А. Васильевой</t>
  </si>
  <si>
    <t>"Обучение грамоте детей дошкольного возраста" / Под ред. Н.В. Нищева</t>
  </si>
  <si>
    <t>"Истоки" / Под ред. Л.А. Парамонова</t>
  </si>
  <si>
    <t xml:space="preserve">"Развитие" / Под Ред. А.И. Булычевой </t>
  </si>
  <si>
    <t>"Радуга" /Под ред. С.Г. Якобсон, Т.И. Гризик, Т.Н. Доронова</t>
  </si>
  <si>
    <t>другая примерная образовательная программа</t>
  </si>
  <si>
    <t>"Монтессори" /Под ред.  Е.А. Хилтунен</t>
  </si>
  <si>
    <t>"Золотой ключик" / Под ред. Г.Г. Кравцова</t>
  </si>
  <si>
    <t>"От звука к букве" / Е.В. Колесникова</t>
  </si>
  <si>
    <t>"Детский сад-дом радости" /Н.М. Крылова</t>
  </si>
  <si>
    <t>"Цветные ладошки" / И.А. Лыкова</t>
  </si>
  <si>
    <t>"Тропинки" / Под ред. В.Т. Кудрявцева</t>
  </si>
  <si>
    <t>"Умные пальчики" / И.А. Лыкова</t>
  </si>
  <si>
    <t>"Теремок" / Под ред. Т.В. Волосовец, И.Л. Кириллова, И.А. Лыковой, О.С. Ушаковой</t>
  </si>
  <si>
    <t>"С чистым сердцем" / Р.Ю. Белоусова, А.Н. Егорова, Ю.С. Калинкина</t>
  </si>
  <si>
    <t>"Ступеньки к школе" / Под. ред М.М. Безруких, Т.А. Филиппова</t>
  </si>
  <si>
    <t>"Веселый Рюкзачок" / А.А. Чеменева, А.Ф. Мельникова, В.С. Волкова</t>
  </si>
  <si>
    <t>"Мозайка" / Под ред. В.Ю. Белькович, Н.В. Гребенкина, И.А. Кильдышева</t>
  </si>
  <si>
    <t>"Формирование культуры безопасности" / Под ред. С.Д. Ермолаев и др.</t>
  </si>
  <si>
    <t>"Первые шаги" /Под ред. Е.О. Смирнова, Л.Н. Галигузова, С.Ю. Мещерякова</t>
  </si>
  <si>
    <t>"Игралочка" / Под ред. Л.Г. петерсон, Е.Е. Кочемасова</t>
  </si>
  <si>
    <t>"Про детей" /Под ред. Е.Г. Юдина, Е.В. Бодрова</t>
  </si>
  <si>
    <t>"Малыши-крепыши" / Под ред. О.В. Бережнова,  В.В. Бойко</t>
  </si>
  <si>
    <t>"Вдохновение" / Под ред. В.К. Загвоздкина, И.Е. Федосовой</t>
  </si>
  <si>
    <t>"Мир без опасности" / И.А. Лыкова</t>
  </si>
  <si>
    <t>"ОткрытиЯ" / Под.ред Е.Г. Юдиной</t>
  </si>
  <si>
    <t>"Расти, малыш"  / Н.В. Нищева, Л.Б. Гавришева, Ю.А. Кириллова</t>
  </si>
  <si>
    <t>"Детский сад 2100" / Под ред. Р.Н. Бунеева</t>
  </si>
  <si>
    <t>"Мир открытий" / Под ред. Л.Г. Петерсон, И.А. Лыковой</t>
  </si>
  <si>
    <t xml:space="preserve">да </t>
  </si>
  <si>
    <t xml:space="preserve"> нет</t>
  </si>
  <si>
    <t>Показатели</t>
  </si>
  <si>
    <r>
      <rPr>
        <sz val="11"/>
        <color rgb="FF000000"/>
        <rFont val="Times New Roman"/>
        <family val="1"/>
        <charset val="204"/>
      </rPr>
      <t>Проверка (столбец F)! При заполненных  ячейках результат т</t>
    </r>
    <r>
      <rPr>
        <b/>
        <sz val="11"/>
        <color rgb="FF548235"/>
        <rFont val="Times New Roman"/>
        <family val="1"/>
        <charset val="204"/>
      </rPr>
      <t>олько 0 - ячейка зеленого цвета</t>
    </r>
    <r>
      <rPr>
        <sz val="11"/>
        <color rgb="FF000000"/>
        <rFont val="Times New Roman"/>
        <family val="1"/>
        <charset val="204"/>
      </rPr>
      <t xml:space="preserve">, если </t>
    </r>
    <r>
      <rPr>
        <sz val="11"/>
        <color rgb="FFFF0000"/>
        <rFont val="Times New Roman"/>
        <family val="1"/>
        <charset val="204"/>
      </rPr>
      <t>не 0 (ошибка) - цвет ячейки меняется на красный</t>
    </r>
    <r>
      <rPr>
        <sz val="11"/>
        <color rgb="FF000000"/>
        <rFont val="Times New Roman"/>
        <family val="1"/>
        <charset val="204"/>
      </rPr>
      <t xml:space="preserve">! Рядом формула, которая показывает в каких ячейках стоит искать ошибку. Внимание, первая ячейка в формуле - базовые данные. Например,  сколько всего детей,  всего  групп, педагогических работников. Эти данные связаны с большим числом расчетов. </t>
    </r>
  </si>
  <si>
    <t xml:space="preserve">ошибка </t>
  </si>
  <si>
    <t xml:space="preserve"> кол-во ДО (сумма "да", "нет")</t>
  </si>
  <si>
    <t xml:space="preserve">mdou1stepnoe.tvoysadik.ru </t>
  </si>
  <si>
    <t>Кравченко</t>
  </si>
  <si>
    <t>Юлия</t>
  </si>
  <si>
    <t>Петровна</t>
  </si>
  <si>
    <t>8(86563)31-2-79</t>
  </si>
  <si>
    <t>mdou1stepnoe@yandex.ru</t>
  </si>
  <si>
    <t>http://detsadchaika.ru/</t>
  </si>
  <si>
    <t>Гончарова</t>
  </si>
  <si>
    <t>Любовь</t>
  </si>
  <si>
    <t>Алексеевна</t>
  </si>
  <si>
    <t xml:space="preserve">Chaika50@yandex.ru   </t>
  </si>
  <si>
    <t>Абрамова</t>
  </si>
  <si>
    <t>Татьяна</t>
  </si>
  <si>
    <t>Павловна</t>
  </si>
  <si>
    <t>https://drive.google.com/file/d/1d9PfRPmyDrJH8b9URk6-UMKW4vQXhVP6/view?usp=drivesdk</t>
  </si>
  <si>
    <t xml:space="preserve">Муниципальное дошкольное образовательное учреждение «Детский сад № 3 «Чебурашка», с. Богдановка, Степновского муниципального округа Ставропольского края </t>
  </si>
  <si>
    <t>http://ds3-cheburashka.stv.prosadiki.ru/</t>
  </si>
  <si>
    <t>Оксана</t>
  </si>
  <si>
    <t>Владимировна</t>
  </si>
  <si>
    <t>detskiysad-3@mail.ru</t>
  </si>
  <si>
    <t>http://ds3-cheburashka.stv.prosadiki.ru/ </t>
  </si>
  <si>
    <t xml:space="preserve">МДОУ детский сад № 4 "Солнышко" </t>
  </si>
  <si>
    <t>www.detsad4solnyshko.ru</t>
  </si>
  <si>
    <t xml:space="preserve">Закреничная </t>
  </si>
  <si>
    <t>Александровна</t>
  </si>
  <si>
    <t>8(86563)37-394</t>
  </si>
  <si>
    <t>dou-solnyshko-4@rambler.ru</t>
  </si>
  <si>
    <t>Косенко</t>
  </si>
  <si>
    <t>Ольга</t>
  </si>
  <si>
    <t>Васильевна</t>
  </si>
  <si>
    <t>http://detsad4solnyshko.ru/storage/app/media/obrazovanie/obrazovatelnaya-programma-doshkolnogo-obrazovaniya-mdou-detskogo-sada-4-solnyshko-1.pdf</t>
  </si>
  <si>
    <t xml:space="preserve">http://detsadtopolek.ru </t>
  </si>
  <si>
    <t>Ирина</t>
  </si>
  <si>
    <t>8(86563)33282</t>
  </si>
  <si>
    <t>irina.kosenko.65@mail.ru</t>
  </si>
  <si>
    <t>Шадяк</t>
  </si>
  <si>
    <t>Надежда</t>
  </si>
  <si>
    <t>nadina1840@mail.ru</t>
  </si>
  <si>
    <t>http://detsadtopolek.ru/images/Docks/%D0%9E%D0%91%D0%A0%D0%90%D0%97%D0%9E%D0%92%D0%90%D0%A2%D0%95%D0%9B%D0%AC%D0%9D%D0%90%D0%AF_%D0%9F%D0%A0%D0%9E%D0%93%D0%A0%D0%90%D0%9C%D0%9C%D0%90_%D0%94%D0%9E_2023_1.docx</t>
  </si>
  <si>
    <t>Муниципальное дошкольное образовательное учреждение "Детский сад № 9 "Ласточка", с. Соломенское, Степновского муниципального округа Ставропольского края</t>
  </si>
  <si>
    <t>МДОУ детский сад № 9 "Ласточка"</t>
  </si>
  <si>
    <t>www.detsadlastochka.ru</t>
  </si>
  <si>
    <t>Коломийцева</t>
  </si>
  <si>
    <t xml:space="preserve">Анна </t>
  </si>
  <si>
    <t>MDOUDS9@yandex.ru</t>
  </si>
  <si>
    <t>Береза</t>
  </si>
  <si>
    <t>Людмила</t>
  </si>
  <si>
    <t>luda.bereza72@yandex.ru</t>
  </si>
  <si>
    <t>https://drive.google.com/drive/folders/0BwYxJuL4ABBxd21COEFUWEUxZ2M?resourcekey=0-rQvQzHzx3i7GqJ1Yl01Fmw</t>
  </si>
  <si>
    <t>https://rucheek10.tvoysadik.ru/</t>
  </si>
  <si>
    <t xml:space="preserve">Клоконос </t>
  </si>
  <si>
    <t>Светлана</t>
  </si>
  <si>
    <t>Михайловна</t>
  </si>
  <si>
    <t>detsad10-olgino.zyryanowa@yandex.ru</t>
  </si>
  <si>
    <t>http://detsad11rodnichok.ru</t>
  </si>
  <si>
    <t xml:space="preserve">Мозговая </t>
  </si>
  <si>
    <t>Ивановна</t>
  </si>
  <si>
    <t>detsad11 rodnichok@yandex/ru</t>
  </si>
  <si>
    <t>Муниципальное дошкольное образовательное учреждение «Детский сад № 12 "Березка", с. Степное, Степновского муниципального округа Ставропольского края</t>
  </si>
  <si>
    <t>МДОУ детский сад № 12 "Березка"</t>
  </si>
  <si>
    <t>http://new.stepberezka.ru/</t>
  </si>
  <si>
    <t xml:space="preserve">Бабенко </t>
  </si>
  <si>
    <t xml:space="preserve">Елена </t>
  </si>
  <si>
    <t>stepberezka@gmail.com</t>
  </si>
  <si>
    <t>Кулиш</t>
  </si>
  <si>
    <t>http://new.stepberezka.ru/sveden/realizatsiya-obrazovatelnoj-programmy</t>
  </si>
  <si>
    <t>Муниципальное дошкольное образовательное учреждение «Детский сад № 1 «Одуванчик», с. Степное, Степновского муниципального округа Ставропольского края</t>
  </si>
  <si>
    <t>Муниципальное дошкольное образовательное учреждение "Детский сад № 2 "Чайка", с. Иргаклы, Степновского муниципального округа Ставропольского края</t>
  </si>
  <si>
    <t>Муниципальное дошкольное образовательное учреждение "Детский сад № 4 "Солнышко", пос. Верхнестепной, Степновского муниципального округа Ставропольского края</t>
  </si>
  <si>
    <t>Муниципальное дошкольное образовательное учреждение "Детский сад № 5 "Тополёк", с. Варениковское, Степновского муниципального округа Ставропольского края</t>
  </si>
  <si>
    <t>Муниципальное дошкольное образовательное учреждение "детский сад № 10 "Ручеёк", с. Ольгино, Степновского муниципального округа Ставропольского края</t>
  </si>
  <si>
    <t>Муниципальное дошкольное образовательное учреждение " Детский сад № 11 " Родничок", с.  Зеленая Роща, Степновского муниципального округа Ставропольского края</t>
  </si>
  <si>
    <t>МДОУ детский сад № 1 «Одуванчик»</t>
  </si>
  <si>
    <t>МДОУ детский сад № 2 "Чайка"</t>
  </si>
  <si>
    <t>МДОУ детский сад № 5 "Тополёк"</t>
  </si>
  <si>
    <t>МДОУ детский сад № 10 "Ручеёк"</t>
  </si>
  <si>
    <t>МДОУ  детский сад № 11 " Родничок"</t>
  </si>
  <si>
    <t>Блохина</t>
  </si>
  <si>
    <t>Николаевна</t>
  </si>
  <si>
    <t>МДОУ детский сад № 3 «Чебурашка»</t>
  </si>
  <si>
    <t>Биянова</t>
  </si>
</sst>
</file>

<file path=xl/styles.xml><?xml version="1.0" encoding="utf-8"?>
<styleSheet xmlns="http://schemas.openxmlformats.org/spreadsheetml/2006/main">
  <numFmts count="1">
    <numFmt numFmtId="164" formatCode="0.0"/>
  </numFmts>
  <fonts count="16">
    <font>
      <sz val="11"/>
      <color rgb="FF000000"/>
      <name val="Calibri"/>
      <family val="2"/>
      <charset val="1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40C28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b/>
      <sz val="11"/>
      <color rgb="FF548235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FFFF00"/>
        <bgColor rgb="FFFFFF00"/>
      </patternFill>
    </fill>
    <fill>
      <patternFill patternType="solid">
        <fgColor rgb="FFBDD7EE"/>
        <bgColor rgb="FFC6D9F1"/>
      </patternFill>
    </fill>
    <fill>
      <patternFill patternType="solid">
        <fgColor rgb="FFC6D9F1"/>
        <bgColor rgb="FFBDD7EE"/>
      </patternFill>
    </fill>
    <fill>
      <patternFill patternType="solid">
        <fgColor rgb="FFF2F2F2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DD7EE"/>
        <bgColor rgb="FFDDDDDD"/>
      </patternFill>
    </fill>
    <fill>
      <patternFill patternType="solid">
        <fgColor theme="0"/>
        <bgColor rgb="FFFFFF00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384">
    <xf numFmtId="0" fontId="0" fillId="0" borderId="0" xfId="0"/>
    <xf numFmtId="0" fontId="1" fillId="2" borderId="2" xfId="1" applyFont="1" applyFill="1" applyBorder="1" applyAlignment="1" applyProtection="1">
      <alignment horizontal="center" vertical="center" wrapText="1"/>
    </xf>
    <xf numFmtId="0" fontId="3" fillId="0" borderId="0" xfId="0" applyFont="1"/>
    <xf numFmtId="0" fontId="3" fillId="2" borderId="5" xfId="1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 wrapText="1"/>
    </xf>
    <xf numFmtId="0" fontId="3" fillId="4" borderId="6" xfId="1" applyFont="1" applyFill="1" applyBorder="1" applyAlignment="1" applyProtection="1">
      <alignment horizontal="center" vertical="center" wrapText="1"/>
      <protection locked="0"/>
    </xf>
    <xf numFmtId="0" fontId="3" fillId="4" borderId="6" xfId="1" applyFont="1" applyFill="1" applyBorder="1" applyAlignment="1" applyProtection="1">
      <alignment horizontal="center" vertical="center"/>
      <protection locked="0"/>
    </xf>
    <xf numFmtId="0" fontId="3" fillId="3" borderId="6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/>
    </xf>
    <xf numFmtId="0" fontId="3" fillId="4" borderId="6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6" fillId="2" borderId="13" xfId="0" applyFont="1" applyFill="1" applyBorder="1" applyAlignment="1" applyProtection="1">
      <alignment horizontal="right"/>
    </xf>
    <xf numFmtId="0" fontId="6" fillId="2" borderId="14" xfId="0" applyFont="1" applyFill="1" applyBorder="1" applyAlignment="1" applyProtection="1">
      <alignment horizontal="center" vertical="center"/>
    </xf>
    <xf numFmtId="0" fontId="6" fillId="2" borderId="15" xfId="0" applyFont="1" applyFill="1" applyBorder="1" applyAlignment="1" applyProtection="1">
      <alignment horizontal="right"/>
    </xf>
    <xf numFmtId="0" fontId="6" fillId="2" borderId="8" xfId="0" applyFont="1" applyFill="1" applyBorder="1" applyAlignment="1" applyProtection="1">
      <alignment horizontal="center" vertical="center"/>
    </xf>
    <xf numFmtId="0" fontId="3" fillId="2" borderId="0" xfId="0" applyFont="1" applyFill="1"/>
    <xf numFmtId="0" fontId="3" fillId="0" borderId="0" xfId="0" applyFont="1" applyAlignment="1"/>
    <xf numFmtId="0" fontId="3" fillId="2" borderId="18" xfId="0" applyFont="1" applyFill="1" applyBorder="1" applyAlignment="1" applyProtection="1">
      <alignment horizontal="right" vertical="center" wrapText="1"/>
    </xf>
    <xf numFmtId="0" fontId="3" fillId="2" borderId="5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right"/>
    </xf>
    <xf numFmtId="0" fontId="3" fillId="2" borderId="15" xfId="0" applyFont="1" applyFill="1" applyBorder="1" applyAlignment="1" applyProtection="1">
      <alignment horizontal="right" wrapText="1"/>
    </xf>
    <xf numFmtId="0" fontId="1" fillId="2" borderId="15" xfId="0" applyFont="1" applyFill="1" applyBorder="1" applyAlignment="1" applyProtection="1">
      <alignment horizontal="right"/>
    </xf>
    <xf numFmtId="0" fontId="1" fillId="2" borderId="16" xfId="0" applyFont="1" applyFill="1" applyBorder="1" applyAlignment="1" applyProtection="1">
      <alignment horizontal="right"/>
    </xf>
    <xf numFmtId="0" fontId="8" fillId="2" borderId="18" xfId="0" applyFont="1" applyFill="1" applyBorder="1" applyAlignment="1" applyProtection="1">
      <alignment horizontal="right"/>
    </xf>
    <xf numFmtId="0" fontId="3" fillId="2" borderId="15" xfId="0" applyFont="1" applyFill="1" applyBorder="1" applyAlignment="1" applyProtection="1">
      <alignment horizontal="right" vertical="top" wrapText="1"/>
    </xf>
    <xf numFmtId="1" fontId="3" fillId="3" borderId="6" xfId="1" applyNumberFormat="1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right" vertical="top" wrapText="1"/>
    </xf>
    <xf numFmtId="0" fontId="3" fillId="2" borderId="14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7" fillId="2" borderId="15" xfId="0" applyFont="1" applyFill="1" applyBorder="1" applyAlignment="1" applyProtection="1">
      <alignment horizontal="right"/>
    </xf>
    <xf numFmtId="0" fontId="3" fillId="2" borderId="16" xfId="0" applyFont="1" applyFill="1" applyBorder="1" applyAlignment="1" applyProtection="1">
      <alignment horizontal="right"/>
    </xf>
    <xf numFmtId="0" fontId="1" fillId="2" borderId="18" xfId="0" applyFont="1" applyFill="1" applyBorder="1" applyAlignment="1" applyProtection="1">
      <alignment horizontal="right"/>
    </xf>
    <xf numFmtId="0" fontId="3" fillId="2" borderId="16" xfId="0" applyFont="1" applyFill="1" applyBorder="1" applyAlignment="1" applyProtection="1">
      <alignment horizontal="right" vertical="center" wrapText="1"/>
    </xf>
    <xf numFmtId="0" fontId="1" fillId="2" borderId="18" xfId="0" applyFont="1" applyFill="1" applyBorder="1" applyAlignment="1" applyProtection="1">
      <alignment horizontal="right" vertical="center" wrapText="1"/>
    </xf>
    <xf numFmtId="0" fontId="3" fillId="2" borderId="18" xfId="0" applyFont="1" applyFill="1" applyBorder="1" applyAlignment="1" applyProtection="1">
      <alignment horizontal="right"/>
    </xf>
    <xf numFmtId="0" fontId="3" fillId="2" borderId="16" xfId="0" applyFont="1" applyFill="1" applyBorder="1" applyAlignment="1" applyProtection="1">
      <alignment horizontal="right" wrapText="1"/>
    </xf>
    <xf numFmtId="0" fontId="4" fillId="2" borderId="11" xfId="0" applyFont="1" applyFill="1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right" wrapText="1"/>
    </xf>
    <xf numFmtId="0" fontId="1" fillId="2" borderId="15" xfId="0" applyFont="1" applyFill="1" applyBorder="1" applyAlignment="1" applyProtection="1">
      <alignment horizontal="right" wrapText="1"/>
    </xf>
    <xf numFmtId="0" fontId="9" fillId="2" borderId="18" xfId="0" applyFont="1" applyFill="1" applyBorder="1" applyAlignment="1" applyProtection="1">
      <alignment horizontal="right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18" xfId="0" applyFont="1" applyFill="1" applyBorder="1" applyAlignment="1" applyProtection="1">
      <alignment horizontal="right" wrapText="1"/>
    </xf>
    <xf numFmtId="0" fontId="10" fillId="2" borderId="18" xfId="0" applyFont="1" applyFill="1" applyBorder="1" applyAlignment="1" applyProtection="1">
      <alignment horizontal="left" vertical="center" wrapText="1"/>
    </xf>
    <xf numFmtId="1" fontId="4" fillId="4" borderId="6" xfId="0" applyNumberFormat="1" applyFont="1" applyFill="1" applyBorder="1" applyAlignment="1" applyProtection="1">
      <alignment horizontal="center" vertical="center"/>
      <protection locked="0"/>
    </xf>
    <xf numFmtId="0" fontId="4" fillId="4" borderId="6" xfId="1" applyFont="1" applyFill="1" applyBorder="1" applyAlignment="1" applyProtection="1">
      <alignment horizontal="center" vertical="center"/>
      <protection locked="0"/>
    </xf>
    <xf numFmtId="0" fontId="3" fillId="2" borderId="18" xfId="1" applyFont="1" applyFill="1" applyBorder="1" applyAlignment="1" applyProtection="1">
      <alignment horizontal="right" vertical="center" wrapText="1"/>
    </xf>
    <xf numFmtId="0" fontId="4" fillId="2" borderId="15" xfId="0" applyFont="1" applyFill="1" applyBorder="1" applyAlignment="1" applyProtection="1">
      <alignment horizontal="right" wrapText="1"/>
    </xf>
    <xf numFmtId="0" fontId="3" fillId="5" borderId="6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wrapText="1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9" fillId="2" borderId="15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/>
    </xf>
    <xf numFmtId="0" fontId="9" fillId="2" borderId="11" xfId="1" applyFont="1" applyFill="1" applyBorder="1" applyAlignment="1">
      <alignment horizontal="center" vertical="center"/>
    </xf>
    <xf numFmtId="0" fontId="4" fillId="2" borderId="5" xfId="0" applyFont="1" applyFill="1" applyBorder="1" applyAlignment="1" applyProtection="1">
      <alignment horizontal="center" vertical="center" wrapText="1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3" fillId="2" borderId="18" xfId="0" applyFont="1" applyFill="1" applyBorder="1" applyAlignment="1" applyProtection="1">
      <alignment horizontal="right" vertical="distributed" wrapText="1"/>
    </xf>
    <xf numFmtId="0" fontId="4" fillId="2" borderId="18" xfId="0" applyFont="1" applyFill="1" applyBorder="1" applyAlignment="1" applyProtection="1">
      <alignment horizontal="right" vertical="distributed" wrapText="1"/>
    </xf>
    <xf numFmtId="0" fontId="4" fillId="2" borderId="15" xfId="0" applyFont="1" applyFill="1" applyBorder="1" applyAlignment="1" applyProtection="1">
      <alignment horizontal="right" vertical="distributed" wrapText="1"/>
    </xf>
    <xf numFmtId="0" fontId="4" fillId="2" borderId="16" xfId="0" applyFont="1" applyFill="1" applyBorder="1" applyAlignment="1" applyProtection="1">
      <alignment horizontal="right" vertical="distributed" wrapText="1"/>
    </xf>
    <xf numFmtId="0" fontId="4" fillId="2" borderId="5" xfId="0" applyFont="1" applyFill="1" applyBorder="1" applyAlignment="1" applyProtection="1">
      <alignment horizontal="center" vertical="center"/>
    </xf>
    <xf numFmtId="0" fontId="13" fillId="2" borderId="18" xfId="0" applyFont="1" applyFill="1" applyBorder="1" applyAlignment="1" applyProtection="1">
      <alignment horizontal="right" vertical="distributed" wrapText="1"/>
    </xf>
    <xf numFmtId="0" fontId="13" fillId="2" borderId="15" xfId="0" applyFont="1" applyFill="1" applyBorder="1" applyAlignment="1" applyProtection="1">
      <alignment horizontal="right" vertical="distributed" wrapText="1"/>
    </xf>
    <xf numFmtId="0" fontId="1" fillId="2" borderId="18" xfId="0" applyFont="1" applyFill="1" applyBorder="1" applyAlignment="1" applyProtection="1">
      <alignment horizontal="right" vertical="distributed" wrapText="1"/>
    </xf>
    <xf numFmtId="0" fontId="3" fillId="2" borderId="24" xfId="0" applyFont="1" applyFill="1" applyBorder="1" applyAlignment="1" applyProtection="1">
      <alignment horizontal="center" vertical="center"/>
    </xf>
    <xf numFmtId="0" fontId="6" fillId="2" borderId="15" xfId="0" applyFont="1" applyFill="1" applyBorder="1" applyAlignment="1" applyProtection="1">
      <alignment horizontal="right" vertical="distributed" wrapText="1"/>
    </xf>
    <xf numFmtId="0" fontId="3" fillId="2" borderId="25" xfId="0" applyFont="1" applyFill="1" applyBorder="1" applyAlignment="1" applyProtection="1">
      <alignment horizontal="center" vertical="center"/>
    </xf>
    <xf numFmtId="0" fontId="3" fillId="2" borderId="26" xfId="0" applyFont="1" applyFill="1" applyBorder="1" applyAlignment="1" applyProtection="1">
      <alignment horizontal="center" vertical="center"/>
    </xf>
    <xf numFmtId="0" fontId="3" fillId="2" borderId="27" xfId="0" applyFont="1" applyFill="1" applyBorder="1" applyAlignment="1" applyProtection="1">
      <alignment horizontal="center" vertical="center"/>
    </xf>
    <xf numFmtId="0" fontId="3" fillId="2" borderId="28" xfId="0" applyFont="1" applyFill="1" applyBorder="1" applyAlignment="1" applyProtection="1">
      <alignment horizontal="center" vertical="center"/>
    </xf>
    <xf numFmtId="0" fontId="3" fillId="5" borderId="6" xfId="1" applyFont="1" applyFill="1" applyBorder="1" applyAlignment="1" applyProtection="1">
      <alignment horizontal="center" vertical="center"/>
      <protection locked="0"/>
    </xf>
    <xf numFmtId="0" fontId="3" fillId="3" borderId="32" xfId="1" applyFont="1" applyFill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top" wrapText="1"/>
    </xf>
    <xf numFmtId="0" fontId="1" fillId="2" borderId="17" xfId="0" applyFont="1" applyFill="1" applyBorder="1" applyAlignment="1" applyProtection="1">
      <alignment horizontal="center" vertical="center" wrapText="1"/>
    </xf>
    <xf numFmtId="2" fontId="1" fillId="2" borderId="17" xfId="0" applyNumberFormat="1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6" fillId="2" borderId="14" xfId="0" applyFont="1" applyFill="1" applyBorder="1" applyAlignment="1" applyProtection="1">
      <alignment horizontal="right"/>
    </xf>
    <xf numFmtId="0" fontId="6" fillId="2" borderId="8" xfId="0" applyFont="1" applyFill="1" applyBorder="1" applyAlignment="1" applyProtection="1">
      <alignment horizontal="right"/>
    </xf>
    <xf numFmtId="0" fontId="3" fillId="2" borderId="5" xfId="0" applyFont="1" applyFill="1" applyBorder="1" applyAlignment="1" applyProtection="1">
      <alignment horizontal="right" vertical="center" wrapText="1"/>
    </xf>
    <xf numFmtId="0" fontId="1" fillId="2" borderId="8" xfId="0" applyFont="1" applyFill="1" applyBorder="1" applyAlignment="1" applyProtection="1">
      <alignment horizontal="right" vertical="center" wrapText="1"/>
    </xf>
    <xf numFmtId="0" fontId="3" fillId="2" borderId="8" xfId="0" applyFont="1" applyFill="1" applyBorder="1" applyAlignment="1" applyProtection="1">
      <alignment horizontal="right"/>
    </xf>
    <xf numFmtId="0" fontId="3" fillId="2" borderId="8" xfId="0" applyFont="1" applyFill="1" applyBorder="1" applyAlignment="1" applyProtection="1">
      <alignment horizontal="right" wrapText="1"/>
    </xf>
    <xf numFmtId="0" fontId="3" fillId="2" borderId="8" xfId="0" applyFont="1" applyFill="1" applyBorder="1" applyAlignment="1" applyProtection="1">
      <alignment horizontal="right" vertical="top" wrapText="1"/>
    </xf>
    <xf numFmtId="0" fontId="3" fillId="2" borderId="11" xfId="0" applyFont="1" applyFill="1" applyBorder="1" applyAlignment="1" applyProtection="1">
      <alignment horizontal="right" vertical="top" wrapText="1"/>
    </xf>
    <xf numFmtId="0" fontId="3" fillId="2" borderId="11" xfId="0" applyFont="1" applyFill="1" applyBorder="1" applyAlignment="1" applyProtection="1">
      <alignment horizontal="right"/>
    </xf>
    <xf numFmtId="0" fontId="3" fillId="2" borderId="8" xfId="0" applyFont="1" applyFill="1" applyBorder="1" applyAlignment="1" applyProtection="1">
      <alignment horizontal="right" vertical="center" wrapText="1"/>
    </xf>
    <xf numFmtId="0" fontId="3" fillId="2" borderId="11" xfId="0" applyFont="1" applyFill="1" applyBorder="1" applyAlignment="1" applyProtection="1">
      <alignment horizontal="right" vertical="center" wrapText="1"/>
    </xf>
    <xf numFmtId="0" fontId="1" fillId="2" borderId="5" xfId="0" applyFont="1" applyFill="1" applyBorder="1" applyAlignment="1" applyProtection="1">
      <alignment horizontal="right" vertical="center" wrapText="1"/>
    </xf>
    <xf numFmtId="0" fontId="3" fillId="2" borderId="5" xfId="0" applyFont="1" applyFill="1" applyBorder="1" applyAlignment="1" applyProtection="1">
      <alignment horizontal="right"/>
    </xf>
    <xf numFmtId="0" fontId="3" fillId="2" borderId="11" xfId="0" applyFont="1" applyFill="1" applyBorder="1" applyAlignment="1" applyProtection="1">
      <alignment horizontal="right" wrapText="1"/>
    </xf>
    <xf numFmtId="0" fontId="9" fillId="2" borderId="5" xfId="0" applyFont="1" applyFill="1" applyBorder="1" applyAlignment="1">
      <alignment horizontal="right" vertical="center" wrapText="1"/>
    </xf>
    <xf numFmtId="0" fontId="4" fillId="2" borderId="8" xfId="0" applyFont="1" applyFill="1" applyBorder="1" applyAlignment="1">
      <alignment horizontal="right" vertical="center" wrapText="1"/>
    </xf>
    <xf numFmtId="0" fontId="9" fillId="2" borderId="8" xfId="0" applyFont="1" applyFill="1" applyBorder="1" applyAlignment="1">
      <alignment horizontal="right" vertical="center" wrapText="1"/>
    </xf>
    <xf numFmtId="0" fontId="4" fillId="2" borderId="11" xfId="0" applyFont="1" applyFill="1" applyBorder="1" applyAlignment="1">
      <alignment horizontal="right" vertical="center" wrapText="1"/>
    </xf>
    <xf numFmtId="0" fontId="10" fillId="2" borderId="5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11" fillId="0" borderId="5" xfId="0" applyFont="1" applyBorder="1" applyAlignment="1">
      <alignment horizontal="right"/>
    </xf>
    <xf numFmtId="0" fontId="3" fillId="2" borderId="11" xfId="0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right" vertical="center" wrapText="1"/>
    </xf>
    <xf numFmtId="0" fontId="3" fillId="2" borderId="5" xfId="1" applyFont="1" applyFill="1" applyBorder="1" applyAlignment="1" applyProtection="1">
      <alignment horizontal="right" vertical="center" wrapText="1"/>
    </xf>
    <xf numFmtId="0" fontId="3" fillId="2" borderId="8" xfId="1" applyFont="1" applyFill="1" applyBorder="1" applyAlignment="1" applyProtection="1">
      <alignment horizontal="right" vertical="center" wrapText="1"/>
    </xf>
    <xf numFmtId="0" fontId="9" fillId="2" borderId="8" xfId="1" applyFont="1" applyFill="1" applyBorder="1" applyAlignment="1">
      <alignment horizontal="right" vertical="center" wrapText="1"/>
    </xf>
    <xf numFmtId="0" fontId="4" fillId="2" borderId="11" xfId="1" applyFont="1" applyFill="1" applyBorder="1" applyAlignment="1">
      <alignment horizontal="right" vertical="center" wrapText="1"/>
    </xf>
    <xf numFmtId="0" fontId="9" fillId="2" borderId="5" xfId="1" applyFont="1" applyFill="1" applyBorder="1" applyAlignment="1">
      <alignment horizontal="left" vertical="center" wrapText="1"/>
    </xf>
    <xf numFmtId="0" fontId="4" fillId="2" borderId="8" xfId="1" applyFont="1" applyFill="1" applyBorder="1" applyAlignment="1">
      <alignment horizontal="right" vertical="center" wrapText="1"/>
    </xf>
    <xf numFmtId="0" fontId="9" fillId="2" borderId="8" xfId="1" applyFont="1" applyFill="1" applyBorder="1" applyAlignment="1">
      <alignment horizontal="left" vertical="center" wrapText="1"/>
    </xf>
    <xf numFmtId="0" fontId="10" fillId="2" borderId="8" xfId="1" applyFont="1" applyFill="1" applyBorder="1" applyAlignment="1">
      <alignment horizontal="center" wrapText="1"/>
    </xf>
    <xf numFmtId="0" fontId="9" fillId="2" borderId="5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right" vertical="center"/>
    </xf>
    <xf numFmtId="0" fontId="3" fillId="2" borderId="5" xfId="0" applyFont="1" applyFill="1" applyBorder="1" applyAlignment="1" applyProtection="1">
      <alignment horizontal="right" vertical="distributed" wrapText="1"/>
    </xf>
    <xf numFmtId="0" fontId="3" fillId="2" borderId="8" xfId="0" applyFont="1" applyFill="1" applyBorder="1" applyAlignment="1" applyProtection="1">
      <alignment horizontal="right" vertical="distributed" wrapText="1"/>
    </xf>
    <xf numFmtId="0" fontId="3" fillId="2" borderId="11" xfId="0" applyFont="1" applyFill="1" applyBorder="1" applyAlignment="1" applyProtection="1">
      <alignment horizontal="right" vertical="distributed" wrapText="1"/>
    </xf>
    <xf numFmtId="0" fontId="4" fillId="2" borderId="5" xfId="0" applyFont="1" applyFill="1" applyBorder="1" applyAlignment="1" applyProtection="1">
      <alignment horizontal="right" vertical="distributed" wrapText="1"/>
    </xf>
    <xf numFmtId="0" fontId="4" fillId="2" borderId="8" xfId="0" applyFont="1" applyFill="1" applyBorder="1" applyAlignment="1" applyProtection="1">
      <alignment horizontal="right" vertical="distributed" wrapText="1"/>
    </xf>
    <xf numFmtId="0" fontId="4" fillId="2" borderId="11" xfId="0" applyFont="1" applyFill="1" applyBorder="1" applyAlignment="1" applyProtection="1">
      <alignment horizontal="right" vertical="distributed" wrapText="1"/>
    </xf>
    <xf numFmtId="0" fontId="13" fillId="2" borderId="5" xfId="0" applyFont="1" applyFill="1" applyBorder="1" applyAlignment="1" applyProtection="1">
      <alignment horizontal="right" vertical="distributed" wrapText="1"/>
    </xf>
    <xf numFmtId="0" fontId="13" fillId="2" borderId="8" xfId="0" applyFont="1" applyFill="1" applyBorder="1" applyAlignment="1" applyProtection="1">
      <alignment horizontal="right" vertical="distributed" wrapText="1"/>
    </xf>
    <xf numFmtId="0" fontId="1" fillId="2" borderId="5" xfId="0" applyFont="1" applyFill="1" applyBorder="1" applyAlignment="1" applyProtection="1">
      <alignment horizontal="right" vertical="distributed" wrapText="1"/>
    </xf>
    <xf numFmtId="0" fontId="6" fillId="2" borderId="8" xfId="0" applyFont="1" applyFill="1" applyBorder="1" applyAlignment="1" applyProtection="1">
      <alignment horizontal="right" vertical="distributed" wrapText="1"/>
    </xf>
    <xf numFmtId="0" fontId="3" fillId="0" borderId="5" xfId="0" applyFont="1" applyBorder="1" applyAlignment="1">
      <alignment horizontal="right" vertical="top" wrapText="1"/>
    </xf>
    <xf numFmtId="0" fontId="3" fillId="0" borderId="8" xfId="0" applyFont="1" applyBorder="1" applyAlignment="1">
      <alignment horizontal="right" wrapText="1"/>
    </xf>
    <xf numFmtId="0" fontId="9" fillId="0" borderId="8" xfId="0" applyFont="1" applyBorder="1" applyAlignment="1">
      <alignment horizontal="right" wrapText="1"/>
    </xf>
    <xf numFmtId="0" fontId="1" fillId="2" borderId="15" xfId="1" applyFont="1" applyFill="1" applyBorder="1" applyAlignment="1" applyProtection="1">
      <alignment horizontal="center" vertical="center" wrapText="1"/>
    </xf>
    <xf numFmtId="0" fontId="0" fillId="0" borderId="15" xfId="0" applyBorder="1"/>
    <xf numFmtId="0" fontId="3" fillId="2" borderId="15" xfId="1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/>
    </xf>
    <xf numFmtId="0" fontId="6" fillId="2" borderId="15" xfId="0" applyFont="1" applyFill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/>
    </xf>
    <xf numFmtId="0" fontId="4" fillId="2" borderId="15" xfId="1" applyFont="1" applyFill="1" applyBorder="1" applyAlignment="1">
      <alignment horizontal="center" vertical="center"/>
    </xf>
    <xf numFmtId="0" fontId="4" fillId="2" borderId="15" xfId="0" applyFont="1" applyFill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15" xfId="1" applyFont="1" applyFill="1" applyBorder="1" applyAlignment="1">
      <alignment horizontal="center" vertical="center"/>
    </xf>
    <xf numFmtId="0" fontId="10" fillId="2" borderId="15" xfId="1" applyFont="1" applyFill="1" applyBorder="1" applyAlignment="1">
      <alignment horizontal="center"/>
    </xf>
    <xf numFmtId="0" fontId="4" fillId="2" borderId="15" xfId="1" applyFont="1" applyFill="1" applyBorder="1" applyAlignment="1">
      <alignment horizontal="right" vertical="center"/>
    </xf>
    <xf numFmtId="0" fontId="4" fillId="2" borderId="15" xfId="0" applyFont="1" applyFill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" fontId="0" fillId="0" borderId="15" xfId="0" applyNumberFormat="1" applyBorder="1"/>
    <xf numFmtId="0" fontId="1" fillId="2" borderId="37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7" borderId="0" xfId="0" applyFill="1"/>
    <xf numFmtId="1" fontId="3" fillId="2" borderId="0" xfId="0" applyNumberFormat="1" applyFont="1" applyFill="1"/>
    <xf numFmtId="0" fontId="0" fillId="8" borderId="0" xfId="0" applyFill="1"/>
    <xf numFmtId="1" fontId="0" fillId="8" borderId="0" xfId="0" applyNumberFormat="1" applyFill="1"/>
    <xf numFmtId="0" fontId="3" fillId="2" borderId="15" xfId="0" applyFont="1" applyFill="1" applyBorder="1" applyAlignment="1" applyProtection="1">
      <alignment horizontal="right" vertical="distributed" wrapText="1"/>
    </xf>
    <xf numFmtId="0" fontId="3" fillId="2" borderId="16" xfId="0" applyFont="1" applyFill="1" applyBorder="1" applyAlignment="1" applyProtection="1">
      <alignment horizontal="right" vertical="distributed" wrapText="1"/>
    </xf>
    <xf numFmtId="0" fontId="3" fillId="2" borderId="15" xfId="0" applyFont="1" applyFill="1" applyBorder="1" applyAlignment="1" applyProtection="1">
      <alignment horizontal="right" vertical="center" wrapText="1"/>
    </xf>
    <xf numFmtId="0" fontId="3" fillId="2" borderId="15" xfId="1" applyFont="1" applyFill="1" applyBorder="1" applyAlignment="1" applyProtection="1">
      <alignment horizontal="right" vertical="center" wrapText="1"/>
    </xf>
    <xf numFmtId="0" fontId="9" fillId="2" borderId="18" xfId="0" applyFont="1" applyFill="1" applyBorder="1" applyAlignment="1" applyProtection="1">
      <alignment horizontal="right" vertical="center" wrapText="1"/>
    </xf>
    <xf numFmtId="0" fontId="4" fillId="2" borderId="15" xfId="0" applyFont="1" applyFill="1" applyBorder="1" applyAlignment="1" applyProtection="1">
      <alignment horizontal="right" vertical="center" wrapText="1"/>
    </xf>
    <xf numFmtId="0" fontId="4" fillId="2" borderId="18" xfId="0" applyFont="1" applyFill="1" applyBorder="1" applyAlignment="1" applyProtection="1">
      <alignment horizontal="right" vertical="center" wrapText="1"/>
    </xf>
    <xf numFmtId="0" fontId="4" fillId="2" borderId="16" xfId="0" applyFont="1" applyFill="1" applyBorder="1" applyAlignment="1" applyProtection="1">
      <alignment horizontal="right" vertical="center" wrapText="1"/>
    </xf>
    <xf numFmtId="0" fontId="9" fillId="2" borderId="15" xfId="0" applyFont="1" applyFill="1" applyBorder="1" applyAlignment="1" applyProtection="1">
      <alignment horizontal="right" vertical="center" wrapText="1"/>
    </xf>
    <xf numFmtId="0" fontId="4" fillId="2" borderId="15" xfId="0" applyFont="1" applyFill="1" applyBorder="1" applyAlignment="1" applyProtection="1">
      <alignment horizontal="left" vertical="center" wrapText="1"/>
    </xf>
    <xf numFmtId="0" fontId="7" fillId="2" borderId="15" xfId="0" applyFont="1" applyFill="1" applyBorder="1" applyAlignment="1" applyProtection="1">
      <alignment horizontal="right" vertical="center"/>
    </xf>
    <xf numFmtId="0" fontId="1" fillId="2" borderId="15" xfId="0" applyFont="1" applyFill="1" applyBorder="1" applyAlignment="1" applyProtection="1">
      <alignment horizontal="right" vertical="center" wrapText="1"/>
    </xf>
    <xf numFmtId="0" fontId="4" fillId="2" borderId="1" xfId="1" applyFont="1" applyFill="1" applyBorder="1" applyAlignment="1" applyProtection="1">
      <alignment horizontal="left" vertical="center" wrapText="1"/>
    </xf>
    <xf numFmtId="0" fontId="3" fillId="9" borderId="44" xfId="1" applyFont="1" applyFill="1" applyBorder="1" applyAlignment="1" applyProtection="1">
      <alignment horizontal="center"/>
      <protection locked="0"/>
    </xf>
    <xf numFmtId="0" fontId="0" fillId="9" borderId="44" xfId="0" applyFont="1" applyFill="1" applyBorder="1" applyAlignment="1" applyProtection="1">
      <alignment horizontal="center"/>
      <protection locked="0"/>
    </xf>
    <xf numFmtId="0" fontId="3" fillId="10" borderId="6" xfId="0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0" fillId="0" borderId="45" xfId="0" applyBorder="1"/>
    <xf numFmtId="0" fontId="0" fillId="0" borderId="13" xfId="0" applyBorder="1"/>
    <xf numFmtId="0" fontId="3" fillId="2" borderId="46" xfId="0" applyFont="1" applyFill="1" applyBorder="1"/>
    <xf numFmtId="0" fontId="1" fillId="0" borderId="3" xfId="1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164" fontId="3" fillId="0" borderId="6" xfId="0" applyNumberFormat="1" applyFont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164" fontId="3" fillId="2" borderId="6" xfId="1" applyNumberFormat="1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 wrapText="1"/>
      <protection locked="0"/>
    </xf>
    <xf numFmtId="1" fontId="3" fillId="0" borderId="6" xfId="0" applyNumberFormat="1" applyFont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164" fontId="3" fillId="0" borderId="6" xfId="1" applyNumberFormat="1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1" fontId="9" fillId="0" borderId="6" xfId="0" applyNumberFormat="1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1" fontId="3" fillId="6" borderId="6" xfId="1" applyNumberFormat="1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164" fontId="4" fillId="2" borderId="6" xfId="0" applyNumberFormat="1" applyFont="1" applyFill="1" applyBorder="1" applyAlignment="1" applyProtection="1">
      <alignment horizontal="center" vertical="center"/>
      <protection locked="0"/>
    </xf>
    <xf numFmtId="0" fontId="4" fillId="2" borderId="8" xfId="1" applyFont="1" applyFill="1" applyBorder="1" applyAlignment="1" applyProtection="1">
      <alignment horizontal="center" vertical="center"/>
    </xf>
    <xf numFmtId="0" fontId="4" fillId="2" borderId="11" xfId="1" applyFont="1" applyFill="1" applyBorder="1" applyAlignment="1" applyProtection="1">
      <alignment horizontal="center" vertical="center"/>
    </xf>
    <xf numFmtId="0" fontId="4" fillId="2" borderId="5" xfId="1" applyFont="1" applyFill="1" applyBorder="1" applyAlignment="1" applyProtection="1">
      <alignment horizontal="center" vertical="center"/>
    </xf>
    <xf numFmtId="0" fontId="3" fillId="2" borderId="5" xfId="1" applyFont="1" applyFill="1" applyBorder="1" applyAlignment="1" applyProtection="1">
      <alignment horizontal="center" vertical="center"/>
    </xf>
    <xf numFmtId="0" fontId="3" fillId="2" borderId="8" xfId="1" applyFont="1" applyFill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left" vertical="center" wrapText="1"/>
    </xf>
    <xf numFmtId="0" fontId="3" fillId="2" borderId="16" xfId="0" applyFont="1" applyFill="1" applyBorder="1" applyAlignment="1" applyProtection="1">
      <alignment horizontal="left" vertical="center" wrapText="1"/>
    </xf>
    <xf numFmtId="0" fontId="11" fillId="0" borderId="18" xfId="0" applyFont="1" applyBorder="1" applyAlignment="1" applyProtection="1">
      <alignment horizontal="right"/>
    </xf>
    <xf numFmtId="0" fontId="4" fillId="2" borderId="5" xfId="1" applyFont="1" applyFill="1" applyBorder="1" applyAlignment="1" applyProtection="1">
      <alignment horizontal="center"/>
    </xf>
    <xf numFmtId="0" fontId="9" fillId="2" borderId="15" xfId="0" applyFont="1" applyFill="1" applyBorder="1" applyAlignment="1" applyProtection="1">
      <alignment horizontal="left" vertical="center" wrapText="1"/>
    </xf>
    <xf numFmtId="0" fontId="9" fillId="2" borderId="15" xfId="1" applyFont="1" applyFill="1" applyBorder="1" applyAlignment="1" applyProtection="1">
      <alignment horizontal="right" vertical="center" wrapText="1"/>
    </xf>
    <xf numFmtId="0" fontId="4" fillId="2" borderId="16" xfId="1" applyFont="1" applyFill="1" applyBorder="1" applyAlignment="1" applyProtection="1">
      <alignment horizontal="right" vertical="center" wrapText="1"/>
    </xf>
    <xf numFmtId="0" fontId="9" fillId="2" borderId="18" xfId="1" applyFont="1" applyFill="1" applyBorder="1" applyAlignment="1" applyProtection="1">
      <alignment horizontal="left" vertical="center" wrapText="1"/>
    </xf>
    <xf numFmtId="0" fontId="9" fillId="2" borderId="5" xfId="1" applyFont="1" applyFill="1" applyBorder="1" applyAlignment="1" applyProtection="1">
      <alignment horizontal="center" vertical="center"/>
    </xf>
    <xf numFmtId="0" fontId="4" fillId="2" borderId="15" xfId="1" applyFont="1" applyFill="1" applyBorder="1" applyAlignment="1" applyProtection="1">
      <alignment horizontal="right" vertical="center" wrapText="1"/>
    </xf>
    <xf numFmtId="0" fontId="9" fillId="2" borderId="15" xfId="1" applyFont="1" applyFill="1" applyBorder="1" applyAlignment="1" applyProtection="1">
      <alignment horizontal="left" vertical="center" wrapText="1"/>
    </xf>
    <xf numFmtId="0" fontId="10" fillId="2" borderId="15" xfId="1" applyFont="1" applyFill="1" applyBorder="1" applyAlignment="1" applyProtection="1">
      <alignment horizontal="center" wrapText="1"/>
    </xf>
    <xf numFmtId="0" fontId="10" fillId="2" borderId="8" xfId="1" applyFont="1" applyFill="1" applyBorder="1" applyAlignment="1" applyProtection="1">
      <alignment horizontal="center"/>
    </xf>
    <xf numFmtId="0" fontId="9" fillId="2" borderId="23" xfId="1" applyFont="1" applyFill="1" applyBorder="1" applyAlignment="1" applyProtection="1">
      <alignment horizontal="center" vertical="center"/>
    </xf>
    <xf numFmtId="0" fontId="9" fillId="2" borderId="18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right" vertical="center"/>
    </xf>
    <xf numFmtId="0" fontId="4" fillId="2" borderId="15" xfId="0" applyFont="1" applyFill="1" applyBorder="1" applyAlignment="1" applyProtection="1">
      <alignment horizontal="right" vertical="center"/>
    </xf>
    <xf numFmtId="0" fontId="9" fillId="2" borderId="15" xfId="1" applyFont="1" applyFill="1" applyBorder="1" applyAlignment="1" applyProtection="1">
      <alignment horizontal="center" vertical="center"/>
    </xf>
    <xf numFmtId="0" fontId="9" fillId="2" borderId="8" xfId="1" applyFont="1" applyFill="1" applyBorder="1" applyAlignment="1" applyProtection="1">
      <alignment horizontal="center" vertical="center"/>
    </xf>
    <xf numFmtId="0" fontId="9" fillId="2" borderId="16" xfId="1" applyFont="1" applyFill="1" applyBorder="1" applyAlignment="1" applyProtection="1">
      <alignment horizontal="center" vertical="center"/>
    </xf>
    <xf numFmtId="0" fontId="9" fillId="2" borderId="11" xfId="1" applyFont="1" applyFill="1" applyBorder="1" applyAlignment="1" applyProtection="1">
      <alignment horizontal="center" vertical="center"/>
    </xf>
    <xf numFmtId="0" fontId="4" fillId="2" borderId="24" xfId="1" applyFont="1" applyFill="1" applyBorder="1" applyAlignment="1" applyProtection="1">
      <alignment horizontal="center" vertical="center"/>
    </xf>
    <xf numFmtId="0" fontId="4" fillId="2" borderId="25" xfId="1" applyFont="1" applyFill="1" applyBorder="1" applyAlignment="1" applyProtection="1">
      <alignment horizontal="center" vertical="center"/>
    </xf>
    <xf numFmtId="0" fontId="4" fillId="2" borderId="26" xfId="1" applyFont="1" applyFill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right" vertical="top" wrapText="1"/>
    </xf>
    <xf numFmtId="0" fontId="3" fillId="0" borderId="15" xfId="0" applyFont="1" applyBorder="1" applyAlignment="1" applyProtection="1">
      <alignment horizontal="right" wrapText="1"/>
    </xf>
    <xf numFmtId="0" fontId="9" fillId="0" borderId="15" xfId="0" applyFont="1" applyBorder="1" applyAlignment="1" applyProtection="1">
      <alignment horizontal="right" wrapText="1"/>
    </xf>
    <xf numFmtId="0" fontId="4" fillId="0" borderId="15" xfId="0" applyFont="1" applyBorder="1" applyAlignment="1" applyProtection="1">
      <alignment horizontal="right" wrapText="1"/>
    </xf>
    <xf numFmtId="0" fontId="4" fillId="0" borderId="16" xfId="0" applyFont="1" applyBorder="1" applyAlignment="1" applyProtection="1">
      <alignment horizontal="right" wrapText="1"/>
    </xf>
    <xf numFmtId="0" fontId="4" fillId="0" borderId="29" xfId="0" applyFont="1" applyBorder="1" applyAlignment="1" applyProtection="1">
      <alignment horizontal="right" wrapText="1"/>
    </xf>
    <xf numFmtId="0" fontId="4" fillId="2" borderId="25" xfId="1" applyFont="1" applyFill="1" applyBorder="1" applyAlignment="1" applyProtection="1">
      <alignment horizontal="center"/>
    </xf>
    <xf numFmtId="2" fontId="3" fillId="2" borderId="1" xfId="0" applyNumberFormat="1" applyFont="1" applyFill="1" applyBorder="1" applyAlignment="1" applyProtection="1">
      <alignment horizontal="left" vertical="center" wrapText="1"/>
    </xf>
    <xf numFmtId="0" fontId="4" fillId="2" borderId="15" xfId="1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3" fillId="2" borderId="30" xfId="0" applyFont="1" applyFill="1" applyBorder="1" applyAlignment="1" applyProtection="1">
      <alignment horizontal="left" vertical="center" wrapText="1"/>
    </xf>
    <xf numFmtId="0" fontId="4" fillId="2" borderId="31" xfId="1" applyFont="1" applyFill="1" applyBorder="1" applyAlignment="1" applyProtection="1">
      <alignment horizontal="center" vertical="center"/>
    </xf>
    <xf numFmtId="0" fontId="0" fillId="0" borderId="0" xfId="0" applyProtection="1"/>
    <xf numFmtId="0" fontId="1" fillId="2" borderId="1" xfId="1" applyFont="1" applyFill="1" applyBorder="1" applyAlignment="1" applyProtection="1">
      <alignment horizontal="center" vertical="center"/>
    </xf>
    <xf numFmtId="0" fontId="1" fillId="2" borderId="4" xfId="1" applyFont="1" applyFill="1" applyBorder="1" applyAlignment="1" applyProtection="1">
      <alignment horizontal="right" vertical="center" wrapText="1"/>
    </xf>
    <xf numFmtId="0" fontId="3" fillId="2" borderId="7" xfId="1" applyFont="1" applyFill="1" applyBorder="1" applyAlignment="1" applyProtection="1">
      <alignment horizontal="right" vertical="center" wrapText="1"/>
    </xf>
    <xf numFmtId="0" fontId="3" fillId="2" borderId="7" xfId="1" applyFont="1" applyFill="1" applyBorder="1" applyAlignment="1" applyProtection="1">
      <alignment horizontal="right" vertical="top" wrapText="1"/>
    </xf>
    <xf numFmtId="0" fontId="3" fillId="2" borderId="7" xfId="1" applyFont="1" applyFill="1" applyBorder="1" applyAlignment="1" applyProtection="1">
      <alignment horizontal="right" wrapText="1"/>
    </xf>
    <xf numFmtId="0" fontId="1" fillId="2" borderId="7" xfId="1" applyFont="1" applyFill="1" applyBorder="1" applyAlignment="1" applyProtection="1">
      <alignment horizontal="right"/>
    </xf>
    <xf numFmtId="0" fontId="3" fillId="2" borderId="7" xfId="1" applyFont="1" applyFill="1" applyBorder="1" applyAlignment="1" applyProtection="1">
      <alignment horizontal="right"/>
    </xf>
    <xf numFmtId="0" fontId="1" fillId="2" borderId="7" xfId="1" applyFont="1" applyFill="1" applyBorder="1" applyAlignment="1" applyProtection="1">
      <alignment horizontal="right" wrapText="1"/>
    </xf>
    <xf numFmtId="0" fontId="3" fillId="2" borderId="9" xfId="1" applyFont="1" applyFill="1" applyBorder="1" applyAlignment="1" applyProtection="1">
      <alignment horizontal="right" wrapText="1"/>
    </xf>
    <xf numFmtId="0" fontId="3" fillId="2" borderId="4" xfId="0" applyFont="1" applyFill="1" applyBorder="1" applyAlignment="1" applyProtection="1">
      <alignment horizontal="right"/>
    </xf>
    <xf numFmtId="0" fontId="3" fillId="2" borderId="7" xfId="0" applyFont="1" applyFill="1" applyBorder="1" applyAlignment="1" applyProtection="1">
      <alignment horizontal="right" vertical="center" wrapText="1"/>
    </xf>
    <xf numFmtId="0" fontId="1" fillId="2" borderId="7" xfId="0" applyFont="1" applyFill="1" applyBorder="1" applyAlignment="1" applyProtection="1">
      <alignment horizontal="right" vertical="center" wrapText="1"/>
    </xf>
    <xf numFmtId="0" fontId="3" fillId="2" borderId="7" xfId="0" applyFont="1" applyFill="1" applyBorder="1" applyAlignment="1" applyProtection="1">
      <alignment horizontal="right" vertical="top" wrapText="1"/>
    </xf>
    <xf numFmtId="0" fontId="3" fillId="2" borderId="7" xfId="0" applyFont="1" applyFill="1" applyBorder="1" applyAlignment="1" applyProtection="1">
      <alignment horizontal="right"/>
    </xf>
    <xf numFmtId="0" fontId="1" fillId="2" borderId="7" xfId="0" applyFont="1" applyFill="1" applyBorder="1" applyAlignment="1" applyProtection="1">
      <alignment horizontal="right" vertical="center"/>
    </xf>
    <xf numFmtId="0" fontId="3" fillId="2" borderId="10" xfId="0" applyFont="1" applyFill="1" applyBorder="1" applyAlignment="1" applyProtection="1">
      <alignment horizontal="right" vertical="center"/>
    </xf>
    <xf numFmtId="0" fontId="1" fillId="2" borderId="12" xfId="0" applyFont="1" applyFill="1" applyBorder="1" applyAlignment="1" applyProtection="1">
      <alignment horizontal="center" vertical="center" wrapText="1"/>
    </xf>
    <xf numFmtId="0" fontId="7" fillId="2" borderId="15" xfId="0" applyFont="1" applyFill="1" applyBorder="1" applyAlignment="1" applyProtection="1">
      <alignment horizontal="right" vertical="center"/>
    </xf>
    <xf numFmtId="0" fontId="6" fillId="2" borderId="15" xfId="0" applyFont="1" applyFill="1" applyBorder="1" applyAlignment="1" applyProtection="1">
      <alignment horizontal="right" vertical="center"/>
    </xf>
    <xf numFmtId="0" fontId="1" fillId="2" borderId="15" xfId="0" applyFont="1" applyFill="1" applyBorder="1" applyAlignment="1" applyProtection="1">
      <alignment horizontal="right" vertical="center"/>
    </xf>
    <xf numFmtId="0" fontId="3" fillId="2" borderId="15" xfId="0" applyFont="1" applyFill="1" applyBorder="1" applyAlignment="1" applyProtection="1">
      <alignment horizontal="right" vertical="center"/>
    </xf>
    <xf numFmtId="0" fontId="1" fillId="2" borderId="15" xfId="0" applyFont="1" applyFill="1" applyBorder="1" applyAlignment="1" applyProtection="1">
      <alignment horizontal="right" vertical="center" wrapText="1"/>
    </xf>
    <xf numFmtId="0" fontId="3" fillId="2" borderId="16" xfId="0" applyFont="1" applyFill="1" applyBorder="1" applyAlignment="1" applyProtection="1">
      <alignment horizontal="right" vertical="center"/>
    </xf>
    <xf numFmtId="0" fontId="1" fillId="2" borderId="17" xfId="0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right" vertical="center"/>
    </xf>
    <xf numFmtId="0" fontId="3" fillId="2" borderId="1" xfId="0" applyFont="1" applyFill="1" applyBorder="1" applyAlignment="1" applyProtection="1">
      <alignment horizontal="right" vertical="center"/>
    </xf>
    <xf numFmtId="0" fontId="1" fillId="2" borderId="17" xfId="0" applyFont="1" applyFill="1" applyBorder="1" applyAlignment="1" applyProtection="1">
      <alignment horizontal="right" vertical="center" wrapText="1"/>
    </xf>
    <xf numFmtId="0" fontId="10" fillId="2" borderId="19" xfId="0" applyFont="1" applyFill="1" applyBorder="1" applyAlignment="1" applyProtection="1">
      <alignment horizontal="center" vertical="center" wrapText="1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5" xfId="0" applyFont="1" applyFill="1" applyBorder="1" applyAlignment="1" applyProtection="1">
      <alignment horizontal="right" vertical="center" wrapText="1"/>
    </xf>
    <xf numFmtId="0" fontId="4" fillId="2" borderId="16" xfId="0" applyFont="1" applyFill="1" applyBorder="1" applyAlignment="1" applyProtection="1">
      <alignment horizontal="left" vertical="center" wrapText="1"/>
    </xf>
    <xf numFmtId="0" fontId="4" fillId="2" borderId="18" xfId="0" applyFont="1" applyFill="1" applyBorder="1" applyAlignment="1" applyProtection="1">
      <alignment horizontal="left" vertical="center" wrapText="1"/>
    </xf>
    <xf numFmtId="0" fontId="9" fillId="2" borderId="16" xfId="0" applyFont="1" applyFill="1" applyBorder="1" applyAlignment="1" applyProtection="1">
      <alignment horizontal="right" vertical="center" wrapText="1"/>
    </xf>
    <xf numFmtId="0" fontId="4" fillId="2" borderId="18" xfId="0" applyFont="1" applyFill="1" applyBorder="1" applyAlignment="1" applyProtection="1">
      <alignment horizontal="right" vertical="center" wrapText="1"/>
    </xf>
    <xf numFmtId="0" fontId="9" fillId="2" borderId="15" xfId="0" applyFont="1" applyFill="1" applyBorder="1" applyAlignment="1" applyProtection="1">
      <alignment horizontal="right" vertical="center" wrapText="1"/>
    </xf>
    <xf numFmtId="0" fontId="4" fillId="2" borderId="16" xfId="0" applyFont="1" applyFill="1" applyBorder="1" applyAlignment="1" applyProtection="1">
      <alignment horizontal="right" vertical="center" wrapText="1"/>
    </xf>
    <xf numFmtId="0" fontId="9" fillId="2" borderId="18" xfId="0" applyFont="1" applyFill="1" applyBorder="1" applyAlignment="1" applyProtection="1">
      <alignment horizontal="right" vertical="center" wrapText="1"/>
    </xf>
    <xf numFmtId="2" fontId="1" fillId="2" borderId="17" xfId="0" applyNumberFormat="1" applyFont="1" applyFill="1" applyBorder="1" applyAlignment="1" applyProtection="1">
      <alignment horizontal="center" vertical="center" wrapText="1"/>
    </xf>
    <xf numFmtId="0" fontId="6" fillId="2" borderId="19" xfId="0" applyFont="1" applyFill="1" applyBorder="1" applyAlignment="1" applyProtection="1">
      <alignment horizontal="center" vertical="center" wrapText="1"/>
    </xf>
    <xf numFmtId="0" fontId="1" fillId="2" borderId="17" xfId="1" applyFont="1" applyFill="1" applyBorder="1" applyAlignment="1" applyProtection="1">
      <alignment horizontal="center" vertical="center" wrapText="1"/>
    </xf>
    <xf numFmtId="0" fontId="3" fillId="2" borderId="15" xfId="1" applyFont="1" applyFill="1" applyBorder="1" applyAlignment="1" applyProtection="1">
      <alignment horizontal="right" vertical="center" wrapText="1"/>
    </xf>
    <xf numFmtId="0" fontId="3" fillId="2" borderId="16" xfId="1" applyFont="1" applyFill="1" applyBorder="1" applyAlignment="1" applyProtection="1">
      <alignment horizontal="right" vertical="center" wrapText="1"/>
    </xf>
    <xf numFmtId="0" fontId="1" fillId="2" borderId="20" xfId="0" applyFont="1" applyFill="1" applyBorder="1" applyAlignment="1" applyProtection="1">
      <alignment horizontal="center" vertical="center" wrapText="1"/>
    </xf>
    <xf numFmtId="0" fontId="3" fillId="2" borderId="1" xfId="1" applyFont="1" applyFill="1" applyBorder="1" applyAlignment="1" applyProtection="1">
      <alignment horizontal="right" vertical="center" wrapText="1"/>
    </xf>
    <xf numFmtId="0" fontId="1" fillId="2" borderId="21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</xf>
    <xf numFmtId="0" fontId="9" fillId="2" borderId="12" xfId="0" applyFont="1" applyFill="1" applyBorder="1" applyAlignment="1" applyProtection="1">
      <alignment horizontal="center" vertical="center" wrapText="1"/>
    </xf>
    <xf numFmtId="0" fontId="9" fillId="2" borderId="17" xfId="0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right" vertical="center" wrapText="1"/>
    </xf>
    <xf numFmtId="0" fontId="3" fillId="2" borderId="15" xfId="0" applyFont="1" applyFill="1" applyBorder="1" applyAlignment="1" applyProtection="1">
      <alignment horizontal="right" vertical="distributed" wrapText="1"/>
    </xf>
    <xf numFmtId="0" fontId="3" fillId="2" borderId="16" xfId="0" applyFont="1" applyFill="1" applyBorder="1" applyAlignment="1" applyProtection="1">
      <alignment horizontal="right" vertical="distributed" wrapText="1"/>
    </xf>
    <xf numFmtId="0" fontId="1" fillId="2" borderId="20" xfId="0" applyFont="1" applyFill="1" applyBorder="1" applyAlignment="1" applyProtection="1">
      <alignment horizontal="center" vertical="distributed" wrapText="1"/>
    </xf>
    <xf numFmtId="0" fontId="1" fillId="0" borderId="20" xfId="0" applyFont="1" applyBorder="1" applyAlignment="1" applyProtection="1">
      <alignment horizontal="center"/>
    </xf>
    <xf numFmtId="0" fontId="1" fillId="0" borderId="17" xfId="0" applyFont="1" applyBorder="1" applyAlignment="1" applyProtection="1">
      <alignment horizontal="center" vertical="center" wrapText="1"/>
    </xf>
    <xf numFmtId="0" fontId="3" fillId="2" borderId="40" xfId="0" applyFont="1" applyFill="1" applyBorder="1" applyAlignment="1">
      <alignment horizontal="left" vertical="center" wrapText="1"/>
    </xf>
    <xf numFmtId="0" fontId="0" fillId="0" borderId="39" xfId="0" applyBorder="1" applyAlignment="1">
      <alignment vertical="center" wrapText="1"/>
    </xf>
    <xf numFmtId="0" fontId="3" fillId="2" borderId="40" xfId="0" applyFont="1" applyFill="1" applyBorder="1" applyAlignment="1">
      <alignment horizontal="right" wrapText="1"/>
    </xf>
    <xf numFmtId="0" fontId="0" fillId="0" borderId="13" xfId="0" applyBorder="1" applyAlignment="1">
      <alignment wrapText="1"/>
    </xf>
    <xf numFmtId="0" fontId="1" fillId="2" borderId="1" xfId="0" applyFont="1" applyFill="1" applyBorder="1" applyAlignment="1">
      <alignment horizontal="right"/>
    </xf>
    <xf numFmtId="0" fontId="0" fillId="0" borderId="13" xfId="0" applyBorder="1" applyAlignment="1"/>
    <xf numFmtId="0" fontId="3" fillId="2" borderId="15" xfId="0" applyFont="1" applyFill="1" applyBorder="1" applyAlignment="1">
      <alignment horizontal="right"/>
    </xf>
    <xf numFmtId="0" fontId="0" fillId="0" borderId="15" xfId="0" applyBorder="1" applyAlignment="1"/>
    <xf numFmtId="0" fontId="4" fillId="2" borderId="1" xfId="0" applyFont="1" applyFill="1" applyBorder="1" applyAlignment="1">
      <alignment horizontal="left" vertical="center" wrapText="1"/>
    </xf>
    <xf numFmtId="0" fontId="0" fillId="0" borderId="13" xfId="0" applyBorder="1" applyAlignment="1">
      <alignment vertical="center" wrapText="1"/>
    </xf>
    <xf numFmtId="0" fontId="4" fillId="2" borderId="1" xfId="1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9" fillId="2" borderId="1" xfId="1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right" vertical="center" wrapText="1"/>
    </xf>
    <xf numFmtId="0" fontId="0" fillId="0" borderId="13" xfId="0" applyBorder="1" applyAlignment="1">
      <alignment horizontal="right" vertical="center" wrapText="1"/>
    </xf>
    <xf numFmtId="0" fontId="9" fillId="2" borderId="1" xfId="1" applyFont="1" applyFill="1" applyBorder="1" applyAlignment="1">
      <alignment horizontal="right" vertical="center" wrapText="1"/>
    </xf>
    <xf numFmtId="0" fontId="4" fillId="0" borderId="40" xfId="0" applyFont="1" applyBorder="1" applyAlignment="1">
      <alignment horizontal="right" wrapText="1"/>
    </xf>
    <xf numFmtId="0" fontId="0" fillId="0" borderId="39" xfId="0" applyBorder="1" applyAlignment="1">
      <alignment horizontal="right" wrapText="1"/>
    </xf>
    <xf numFmtId="0" fontId="4" fillId="0" borderId="1" xfId="0" applyFont="1" applyBorder="1" applyAlignment="1">
      <alignment horizontal="right" wrapText="1"/>
    </xf>
    <xf numFmtId="0" fontId="4" fillId="2" borderId="1" xfId="0" applyFont="1" applyFill="1" applyBorder="1" applyAlignment="1">
      <alignment horizontal="right" vertical="center" wrapText="1"/>
    </xf>
    <xf numFmtId="0" fontId="0" fillId="0" borderId="13" xfId="0" applyBorder="1" applyAlignment="1">
      <alignment horizontal="right" wrapText="1"/>
    </xf>
    <xf numFmtId="0" fontId="0" fillId="0" borderId="39" xfId="0" applyBorder="1" applyAlignment="1">
      <alignment horizontal="right" vertical="center" wrapText="1"/>
    </xf>
    <xf numFmtId="0" fontId="4" fillId="2" borderId="40" xfId="0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right" vertical="center" wrapText="1"/>
    </xf>
    <xf numFmtId="0" fontId="3" fillId="2" borderId="34" xfId="0" applyFont="1" applyFill="1" applyBorder="1" applyAlignment="1" applyProtection="1">
      <alignment horizontal="right" vertical="center" wrapText="1"/>
    </xf>
    <xf numFmtId="0" fontId="0" fillId="0" borderId="36" xfId="0" applyBorder="1" applyAlignment="1">
      <alignment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 applyProtection="1">
      <alignment horizontal="right" vertical="center" wrapText="1"/>
    </xf>
    <xf numFmtId="0" fontId="3" fillId="2" borderId="11" xfId="0" applyFont="1" applyFill="1" applyBorder="1" applyAlignment="1" applyProtection="1">
      <alignment horizontal="right" vertical="center"/>
    </xf>
    <xf numFmtId="0" fontId="1" fillId="2" borderId="20" xfId="0" applyFont="1" applyFill="1" applyBorder="1" applyAlignment="1">
      <alignment horizontal="center" vertical="center" wrapText="1"/>
    </xf>
    <xf numFmtId="0" fontId="3" fillId="2" borderId="2" xfId="1" applyFont="1" applyFill="1" applyBorder="1" applyAlignment="1" applyProtection="1">
      <alignment horizontal="right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right" vertical="center" wrapText="1"/>
    </xf>
    <xf numFmtId="0" fontId="9" fillId="2" borderId="40" xfId="0" applyFont="1" applyFill="1" applyBorder="1" applyAlignment="1">
      <alignment horizontal="right" vertical="center" wrapText="1"/>
    </xf>
    <xf numFmtId="0" fontId="1" fillId="2" borderId="40" xfId="0" applyFont="1" applyFill="1" applyBorder="1" applyAlignment="1" applyProtection="1">
      <alignment horizontal="right" vertical="center" wrapText="1"/>
    </xf>
    <xf numFmtId="0" fontId="3" fillId="2" borderId="1" xfId="0" applyFont="1" applyFill="1" applyBorder="1" applyAlignment="1" applyProtection="1">
      <alignment horizontal="right" vertical="center" wrapText="1"/>
    </xf>
    <xf numFmtId="0" fontId="3" fillId="2" borderId="40" xfId="0" applyFont="1" applyFill="1" applyBorder="1" applyAlignment="1" applyProtection="1">
      <alignment horizontal="right" wrapText="1"/>
    </xf>
    <xf numFmtId="0" fontId="3" fillId="2" borderId="1" xfId="0" applyFont="1" applyFill="1" applyBorder="1" applyAlignment="1" applyProtection="1">
      <alignment horizontal="right" wrapText="1"/>
    </xf>
    <xf numFmtId="0" fontId="0" fillId="0" borderId="39" xfId="0" applyBorder="1" applyAlignment="1">
      <alignment horizontal="right"/>
    </xf>
    <xf numFmtId="0" fontId="9" fillId="2" borderId="40" xfId="0" applyFont="1" applyFill="1" applyBorder="1" applyAlignment="1" applyProtection="1">
      <alignment horizontal="right" wrapText="1"/>
    </xf>
    <xf numFmtId="0" fontId="0" fillId="0" borderId="13" xfId="0" applyBorder="1" applyAlignment="1">
      <alignment horizontal="right"/>
    </xf>
    <xf numFmtId="0" fontId="1" fillId="2" borderId="1" xfId="0" applyFont="1" applyFill="1" applyBorder="1" applyAlignment="1" applyProtection="1">
      <alignment horizontal="right" vertical="center" wrapText="1"/>
    </xf>
    <xf numFmtId="0" fontId="0" fillId="0" borderId="13" xfId="0" applyBorder="1" applyAlignment="1">
      <alignment horizontal="right" vertical="center"/>
    </xf>
    <xf numFmtId="0" fontId="0" fillId="0" borderId="39" xfId="0" applyBorder="1" applyAlignment="1">
      <alignment horizontal="right" vertical="center"/>
    </xf>
    <xf numFmtId="2" fontId="1" fillId="2" borderId="17" xfId="0" applyNumberFormat="1" applyFont="1" applyFill="1" applyBorder="1" applyAlignment="1">
      <alignment horizontal="center" vertical="center" wrapText="1"/>
    </xf>
    <xf numFmtId="0" fontId="3" fillId="2" borderId="33" xfId="1" applyFont="1" applyFill="1" applyBorder="1" applyAlignment="1" applyProtection="1">
      <alignment horizontal="right" vertical="center" wrapText="1"/>
    </xf>
    <xf numFmtId="0" fontId="3" fillId="2" borderId="34" xfId="1" applyFont="1" applyFill="1" applyBorder="1" applyAlignment="1" applyProtection="1">
      <alignment horizontal="right" vertical="center" wrapText="1"/>
    </xf>
    <xf numFmtId="0" fontId="0" fillId="0" borderId="35" xfId="0" applyBorder="1" applyAlignment="1">
      <alignment horizontal="right" vertical="center" wrapText="1"/>
    </xf>
    <xf numFmtId="0" fontId="0" fillId="0" borderId="36" xfId="0" applyBorder="1" applyAlignment="1">
      <alignment horizontal="right" vertical="center" wrapText="1"/>
    </xf>
    <xf numFmtId="0" fontId="0" fillId="0" borderId="37" xfId="0" applyBorder="1" applyAlignment="1">
      <alignment horizontal="right" vertical="center" wrapText="1"/>
    </xf>
    <xf numFmtId="0" fontId="0" fillId="0" borderId="38" xfId="0" applyBorder="1" applyAlignment="1">
      <alignment horizontal="right" vertical="center" wrapText="1"/>
    </xf>
    <xf numFmtId="0" fontId="3" fillId="2" borderId="33" xfId="0" applyFont="1" applyFill="1" applyBorder="1" applyAlignment="1" applyProtection="1">
      <alignment horizontal="right" vertical="top" wrapText="1"/>
    </xf>
    <xf numFmtId="0" fontId="3" fillId="2" borderId="34" xfId="0" applyFont="1" applyFill="1" applyBorder="1" applyAlignment="1" applyProtection="1">
      <alignment horizontal="right" vertical="top" wrapText="1"/>
    </xf>
    <xf numFmtId="0" fontId="0" fillId="0" borderId="35" xfId="0" applyBorder="1" applyAlignment="1">
      <alignment horizontal="right" vertical="top" wrapText="1"/>
    </xf>
    <xf numFmtId="0" fontId="0" fillId="0" borderId="36" xfId="0" applyBorder="1" applyAlignment="1">
      <alignment horizontal="right" vertical="top" wrapText="1"/>
    </xf>
    <xf numFmtId="0" fontId="3" fillId="2" borderId="1" xfId="0" applyFont="1" applyFill="1" applyBorder="1" applyAlignment="1" applyProtection="1">
      <alignment horizontal="right"/>
    </xf>
    <xf numFmtId="0" fontId="1" fillId="2" borderId="1" xfId="0" applyFont="1" applyFill="1" applyBorder="1" applyAlignment="1" applyProtection="1">
      <alignment horizontal="right"/>
    </xf>
    <xf numFmtId="0" fontId="8" fillId="2" borderId="40" xfId="0" applyFont="1" applyFill="1" applyBorder="1" applyAlignment="1" applyProtection="1">
      <alignment horizontal="right"/>
    </xf>
    <xf numFmtId="0" fontId="1" fillId="0" borderId="20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3" fillId="2" borderId="40" xfId="0" applyFont="1" applyFill="1" applyBorder="1" applyAlignment="1" applyProtection="1">
      <alignment horizontal="right" vertical="center"/>
    </xf>
    <xf numFmtId="0" fontId="3" fillId="2" borderId="8" xfId="0" applyFont="1" applyFill="1" applyBorder="1" applyAlignment="1" applyProtection="1">
      <alignment horizontal="right" vertical="distributed" wrapText="1"/>
    </xf>
    <xf numFmtId="0" fontId="4" fillId="2" borderId="1" xfId="0" applyFont="1" applyFill="1" applyBorder="1" applyAlignment="1" applyProtection="1">
      <alignment horizontal="right" vertical="distributed" wrapText="1"/>
    </xf>
    <xf numFmtId="0" fontId="0" fillId="0" borderId="39" xfId="0" applyBorder="1" applyAlignment="1">
      <alignment horizontal="right" vertical="distributed" wrapText="1"/>
    </xf>
    <xf numFmtId="0" fontId="8" fillId="2" borderId="40" xfId="0" applyFont="1" applyFill="1" applyBorder="1" applyAlignment="1" applyProtection="1">
      <alignment horizontal="right" vertical="center"/>
    </xf>
    <xf numFmtId="0" fontId="7" fillId="2" borderId="1" xfId="0" applyFont="1" applyFill="1" applyBorder="1" applyAlignment="1" applyProtection="1">
      <alignment horizontal="right" vertical="center"/>
    </xf>
    <xf numFmtId="0" fontId="1" fillId="2" borderId="40" xfId="0" applyFont="1" applyFill="1" applyBorder="1" applyAlignment="1" applyProtection="1">
      <alignment horizontal="right"/>
    </xf>
    <xf numFmtId="0" fontId="3" fillId="2" borderId="40" xfId="0" applyFont="1" applyFill="1" applyBorder="1" applyAlignment="1" applyProtection="1">
      <alignment horizontal="right" vertical="center" wrapText="1"/>
    </xf>
    <xf numFmtId="0" fontId="1" fillId="2" borderId="1" xfId="0" applyFont="1" applyFill="1" applyBorder="1" applyAlignment="1" applyProtection="1">
      <alignment horizontal="right" wrapText="1"/>
    </xf>
    <xf numFmtId="0" fontId="3" fillId="2" borderId="8" xfId="1" applyFont="1" applyFill="1" applyBorder="1" applyAlignment="1" applyProtection="1">
      <alignment horizontal="right" vertical="center" wrapText="1"/>
    </xf>
    <xf numFmtId="0" fontId="3" fillId="2" borderId="11" xfId="1" applyFont="1" applyFill="1" applyBorder="1" applyAlignment="1" applyProtection="1">
      <alignment horizontal="right" vertical="center" wrapText="1"/>
    </xf>
    <xf numFmtId="0" fontId="3" fillId="2" borderId="11" xfId="0" applyFont="1" applyFill="1" applyBorder="1" applyAlignment="1" applyProtection="1">
      <alignment horizontal="right" vertical="distributed" wrapText="1"/>
    </xf>
    <xf numFmtId="0" fontId="0" fillId="0" borderId="39" xfId="0" applyBorder="1" applyAlignment="1">
      <alignment wrapText="1"/>
    </xf>
    <xf numFmtId="0" fontId="9" fillId="2" borderId="5" xfId="0" applyFont="1" applyFill="1" applyBorder="1" applyAlignment="1" applyProtection="1">
      <alignment horizontal="right" vertical="center" wrapText="1"/>
    </xf>
    <xf numFmtId="0" fontId="4" fillId="2" borderId="8" xfId="0" applyFont="1" applyFill="1" applyBorder="1" applyAlignment="1" applyProtection="1">
      <alignment horizontal="right" vertical="center" wrapText="1"/>
    </xf>
    <xf numFmtId="0" fontId="4" fillId="2" borderId="5" xfId="0" applyFont="1" applyFill="1" applyBorder="1" applyAlignment="1" applyProtection="1">
      <alignment horizontal="right" vertical="center" wrapText="1"/>
    </xf>
    <xf numFmtId="0" fontId="4" fillId="2" borderId="11" xfId="0" applyFont="1" applyFill="1" applyBorder="1" applyAlignment="1" applyProtection="1">
      <alignment horizontal="right" vertical="center" wrapText="1"/>
    </xf>
    <xf numFmtId="0" fontId="9" fillId="2" borderId="8" xfId="0" applyFont="1" applyFill="1" applyBorder="1" applyAlignment="1" applyProtection="1">
      <alignment horizontal="righ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9" fillId="2" borderId="11" xfId="0" applyFont="1" applyFill="1" applyBorder="1" applyAlignment="1" applyProtection="1">
      <alignment horizontal="right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 applyProtection="1">
      <alignment horizontal="left" vertical="center" wrapText="1"/>
    </xf>
    <xf numFmtId="0" fontId="3" fillId="2" borderId="27" xfId="0" applyFont="1" applyFill="1" applyBorder="1" applyAlignment="1" applyProtection="1">
      <alignment horizontal="right" vertical="center"/>
    </xf>
    <xf numFmtId="0" fontId="3" fillId="2" borderId="41" xfId="0" applyFont="1" applyFill="1" applyBorder="1" applyAlignment="1" applyProtection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36" xfId="0" applyBorder="1" applyAlignment="1">
      <alignment horizontal="right" vertical="center"/>
    </xf>
    <xf numFmtId="0" fontId="3" fillId="2" borderId="42" xfId="0" applyFont="1" applyFill="1" applyBorder="1" applyAlignment="1" applyProtection="1">
      <alignment horizontal="right" vertical="center"/>
    </xf>
    <xf numFmtId="0" fontId="3" fillId="2" borderId="34" xfId="0" applyFont="1" applyFill="1" applyBorder="1" applyAlignment="1" applyProtection="1">
      <alignment horizontal="right" vertical="center"/>
    </xf>
    <xf numFmtId="0" fontId="0" fillId="0" borderId="30" xfId="0" applyBorder="1" applyAlignment="1">
      <alignment horizontal="right" vertical="center"/>
    </xf>
    <xf numFmtId="0" fontId="0" fillId="0" borderId="43" xfId="0" applyBorder="1" applyAlignment="1">
      <alignment horizontal="right" vertical="center"/>
    </xf>
    <xf numFmtId="0" fontId="3" fillId="2" borderId="8" xfId="0" applyFont="1" applyFill="1" applyBorder="1" applyAlignment="1" applyProtection="1">
      <alignment horizontal="right" vertical="center"/>
    </xf>
    <xf numFmtId="0" fontId="1" fillId="2" borderId="8" xfId="0" applyFont="1" applyFill="1" applyBorder="1" applyAlignment="1" applyProtection="1">
      <alignment horizontal="right" vertical="center"/>
    </xf>
    <xf numFmtId="0" fontId="1" fillId="2" borderId="8" xfId="0" applyFont="1" applyFill="1" applyBorder="1" applyAlignment="1" applyProtection="1">
      <alignment horizontal="right" vertical="center" wrapText="1"/>
    </xf>
    <xf numFmtId="0" fontId="7" fillId="2" borderId="8" xfId="0" applyFont="1" applyFill="1" applyBorder="1" applyAlignment="1" applyProtection="1">
      <alignment horizontal="right" vertical="center"/>
    </xf>
    <xf numFmtId="0" fontId="6" fillId="2" borderId="8" xfId="0" applyFont="1" applyFill="1" applyBorder="1" applyAlignment="1" applyProtection="1">
      <alignment horizontal="right" vertical="center"/>
    </xf>
  </cellXfs>
  <cellStyles count="2">
    <cellStyle name="Обычный" xfId="0" builtinId="0"/>
    <cellStyle name="Пояснение" xfId="1" builtinId="53" customBuiltin="1"/>
  </cellStyles>
  <dxfs count="32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6600"/>
      <rgbColor rgb="FF040C28"/>
      <rgbColor rgb="FF996600"/>
      <rgbColor rgb="FF800080"/>
      <rgbColor rgb="FF008080"/>
      <rgbColor rgb="FFDDDDDD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BDD7EE"/>
      <rgbColor rgb="FFFF99CC"/>
      <rgbColor rgb="FFCC99FF"/>
      <rgbColor rgb="FFFFCCCC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548235"/>
      <rgbColor rgb="FF202124"/>
      <rgbColor rgb="FF22272F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E542"/>
  <sheetViews>
    <sheetView tabSelected="1" topLeftCell="I229" workbookViewId="0">
      <selection activeCell="M238" sqref="M238"/>
    </sheetView>
  </sheetViews>
  <sheetFormatPr defaultRowHeight="15"/>
  <cols>
    <col min="1" max="1" width="23" style="226" customWidth="1"/>
    <col min="2" max="2" width="64.85546875" style="226" customWidth="1"/>
    <col min="3" max="3" width="12.28515625" style="226" customWidth="1"/>
    <col min="4" max="83" width="37.5703125" style="170" customWidth="1"/>
    <col min="84" max="1024" width="8.7109375" style="170" customWidth="1"/>
    <col min="1025" max="16384" width="9.140625" style="170"/>
  </cols>
  <sheetData>
    <row r="1" spans="1:83" ht="29.25" thickBot="1">
      <c r="A1" s="227" t="s">
        <v>0</v>
      </c>
      <c r="B1" s="227"/>
      <c r="C1" s="1" t="s">
        <v>1</v>
      </c>
      <c r="D1" s="169" t="s">
        <v>554</v>
      </c>
      <c r="E1" s="169" t="s">
        <v>554</v>
      </c>
      <c r="F1" s="169" t="s">
        <v>554</v>
      </c>
      <c r="G1" s="169" t="s">
        <v>554</v>
      </c>
      <c r="H1" s="169" t="s">
        <v>554</v>
      </c>
      <c r="I1" s="169" t="s">
        <v>554</v>
      </c>
      <c r="J1" s="169" t="s">
        <v>554</v>
      </c>
      <c r="K1" s="169" t="s">
        <v>554</v>
      </c>
      <c r="L1" s="169" t="s">
        <v>554</v>
      </c>
      <c r="M1" s="169" t="s">
        <v>554</v>
      </c>
      <c r="N1" s="169" t="s">
        <v>554</v>
      </c>
      <c r="O1" s="169" t="s">
        <v>554</v>
      </c>
      <c r="P1" s="169" t="s">
        <v>554</v>
      </c>
      <c r="Q1" s="169" t="s">
        <v>554</v>
      </c>
      <c r="R1" s="169" t="s">
        <v>554</v>
      </c>
      <c r="S1" s="169" t="s">
        <v>554</v>
      </c>
      <c r="T1" s="169" t="s">
        <v>554</v>
      </c>
      <c r="U1" s="169" t="s">
        <v>554</v>
      </c>
      <c r="V1" s="169" t="s">
        <v>554</v>
      </c>
      <c r="W1" s="169" t="s">
        <v>554</v>
      </c>
      <c r="X1" s="169" t="s">
        <v>554</v>
      </c>
      <c r="Y1" s="169" t="s">
        <v>554</v>
      </c>
      <c r="Z1" s="169" t="s">
        <v>554</v>
      </c>
      <c r="AA1" s="169" t="s">
        <v>554</v>
      </c>
      <c r="AB1" s="169" t="s">
        <v>554</v>
      </c>
      <c r="AC1" s="169" t="s">
        <v>554</v>
      </c>
      <c r="AD1" s="169" t="s">
        <v>554</v>
      </c>
      <c r="AE1" s="169" t="s">
        <v>554</v>
      </c>
      <c r="AF1" s="169" t="s">
        <v>554</v>
      </c>
      <c r="AG1" s="169" t="s">
        <v>554</v>
      </c>
      <c r="AH1" s="169" t="s">
        <v>554</v>
      </c>
      <c r="AI1" s="169" t="s">
        <v>554</v>
      </c>
      <c r="AJ1" s="169" t="s">
        <v>554</v>
      </c>
      <c r="AK1" s="169" t="s">
        <v>554</v>
      </c>
      <c r="AL1" s="169" t="s">
        <v>554</v>
      </c>
      <c r="AM1" s="169" t="s">
        <v>554</v>
      </c>
      <c r="AN1" s="169" t="s">
        <v>554</v>
      </c>
      <c r="AO1" s="169" t="s">
        <v>554</v>
      </c>
      <c r="AP1" s="169" t="s">
        <v>554</v>
      </c>
      <c r="AQ1" s="169" t="s">
        <v>554</v>
      </c>
      <c r="AR1" s="169" t="s">
        <v>554</v>
      </c>
      <c r="AS1" s="169" t="s">
        <v>554</v>
      </c>
      <c r="AT1" s="169" t="s">
        <v>554</v>
      </c>
      <c r="AU1" s="169" t="s">
        <v>554</v>
      </c>
      <c r="AV1" s="169" t="s">
        <v>554</v>
      </c>
      <c r="AW1" s="169" t="s">
        <v>554</v>
      </c>
      <c r="AX1" s="169" t="s">
        <v>554</v>
      </c>
      <c r="AY1" s="169" t="s">
        <v>554</v>
      </c>
      <c r="AZ1" s="169" t="s">
        <v>554</v>
      </c>
      <c r="BA1" s="169" t="s">
        <v>554</v>
      </c>
      <c r="BB1" s="169" t="s">
        <v>554</v>
      </c>
      <c r="BC1" s="169" t="s">
        <v>554</v>
      </c>
      <c r="BD1" s="169" t="s">
        <v>554</v>
      </c>
      <c r="BE1" s="169" t="s">
        <v>554</v>
      </c>
      <c r="BF1" s="169" t="s">
        <v>554</v>
      </c>
      <c r="BG1" s="169" t="s">
        <v>554</v>
      </c>
      <c r="BH1" s="169" t="s">
        <v>554</v>
      </c>
      <c r="BI1" s="169" t="s">
        <v>554</v>
      </c>
      <c r="BJ1" s="169" t="s">
        <v>554</v>
      </c>
      <c r="BK1" s="169" t="s">
        <v>554</v>
      </c>
      <c r="BL1" s="169" t="s">
        <v>554</v>
      </c>
      <c r="BM1" s="169" t="s">
        <v>554</v>
      </c>
      <c r="BN1" s="169" t="s">
        <v>554</v>
      </c>
      <c r="BO1" s="169" t="s">
        <v>554</v>
      </c>
      <c r="BP1" s="169" t="s">
        <v>554</v>
      </c>
      <c r="BQ1" s="169" t="s">
        <v>554</v>
      </c>
      <c r="BR1" s="169" t="s">
        <v>554</v>
      </c>
      <c r="BS1" s="169" t="s">
        <v>554</v>
      </c>
      <c r="BT1" s="169" t="s">
        <v>554</v>
      </c>
      <c r="BU1" s="169" t="s">
        <v>554</v>
      </c>
      <c r="BV1" s="169" t="s">
        <v>554</v>
      </c>
      <c r="BW1" s="169" t="s">
        <v>554</v>
      </c>
      <c r="BX1" s="169" t="s">
        <v>554</v>
      </c>
      <c r="BY1" s="169" t="s">
        <v>554</v>
      </c>
      <c r="BZ1" s="169" t="s">
        <v>554</v>
      </c>
      <c r="CA1" s="169" t="s">
        <v>554</v>
      </c>
      <c r="CB1" s="169" t="s">
        <v>554</v>
      </c>
      <c r="CC1" s="169" t="s">
        <v>554</v>
      </c>
      <c r="CD1" s="169" t="s">
        <v>554</v>
      </c>
      <c r="CE1" s="169" t="s">
        <v>554</v>
      </c>
    </row>
    <row r="2" spans="1:83" ht="15" customHeight="1">
      <c r="A2" s="228" t="s">
        <v>2</v>
      </c>
      <c r="B2" s="228"/>
      <c r="C2" s="3" t="s">
        <v>3</v>
      </c>
      <c r="D2" s="4" t="s">
        <v>508</v>
      </c>
      <c r="E2" s="4" t="s">
        <v>508</v>
      </c>
      <c r="F2" s="4" t="s">
        <v>508</v>
      </c>
      <c r="G2" s="4" t="s">
        <v>508</v>
      </c>
      <c r="H2" s="4" t="s">
        <v>508</v>
      </c>
      <c r="I2" s="4" t="s">
        <v>508</v>
      </c>
      <c r="J2" s="4" t="s">
        <v>508</v>
      </c>
      <c r="K2" s="4" t="s">
        <v>508</v>
      </c>
      <c r="L2" s="4" t="s">
        <v>508</v>
      </c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</row>
    <row r="3" spans="1:83" ht="15" customHeight="1">
      <c r="A3" s="229" t="s">
        <v>4</v>
      </c>
      <c r="B3" s="229"/>
      <c r="C3" s="5" t="s">
        <v>5</v>
      </c>
      <c r="D3" s="6" t="s">
        <v>624</v>
      </c>
      <c r="E3" s="6" t="s">
        <v>625</v>
      </c>
      <c r="F3" s="6" t="s">
        <v>573</v>
      </c>
      <c r="G3" s="6" t="s">
        <v>626</v>
      </c>
      <c r="H3" s="6" t="s">
        <v>627</v>
      </c>
      <c r="I3" s="6" t="s">
        <v>597</v>
      </c>
      <c r="J3" s="6" t="s">
        <v>628</v>
      </c>
      <c r="K3" s="6" t="s">
        <v>629</v>
      </c>
      <c r="L3" s="6" t="s">
        <v>616</v>
      </c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</row>
    <row r="4" spans="1:83" ht="15" customHeight="1">
      <c r="A4" s="229" t="s">
        <v>6</v>
      </c>
      <c r="B4" s="229"/>
      <c r="C4" s="5" t="s">
        <v>7</v>
      </c>
      <c r="D4" s="7" t="s">
        <v>630</v>
      </c>
      <c r="E4" s="7" t="s">
        <v>631</v>
      </c>
      <c r="F4" s="7" t="s">
        <v>637</v>
      </c>
      <c r="G4" s="7" t="s">
        <v>579</v>
      </c>
      <c r="H4" s="7" t="s">
        <v>632</v>
      </c>
      <c r="I4" s="7" t="s">
        <v>598</v>
      </c>
      <c r="J4" s="7" t="s">
        <v>633</v>
      </c>
      <c r="K4" s="7" t="s">
        <v>634</v>
      </c>
      <c r="L4" s="7" t="s">
        <v>617</v>
      </c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</row>
    <row r="5" spans="1:83" ht="15.75" customHeight="1">
      <c r="A5" s="230" t="s">
        <v>8</v>
      </c>
      <c r="B5" s="230"/>
      <c r="C5" s="5" t="s">
        <v>3</v>
      </c>
      <c r="D5" s="8" t="s">
        <v>489</v>
      </c>
      <c r="E5" s="8" t="s">
        <v>489</v>
      </c>
      <c r="F5" s="8" t="s">
        <v>489</v>
      </c>
      <c r="G5" s="8" t="s">
        <v>489</v>
      </c>
      <c r="H5" s="8" t="s">
        <v>489</v>
      </c>
      <c r="I5" s="8" t="s">
        <v>489</v>
      </c>
      <c r="J5" s="8" t="s">
        <v>489</v>
      </c>
      <c r="K5" s="8" t="s">
        <v>489</v>
      </c>
      <c r="L5" s="8" t="s">
        <v>489</v>
      </c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</row>
    <row r="6" spans="1:83" ht="15.75" customHeight="1">
      <c r="A6" s="231" t="s">
        <v>9</v>
      </c>
      <c r="B6" s="231"/>
      <c r="C6" s="5" t="s">
        <v>3</v>
      </c>
      <c r="D6" s="8" t="s">
        <v>485</v>
      </c>
      <c r="E6" s="8" t="s">
        <v>485</v>
      </c>
      <c r="F6" s="8" t="s">
        <v>485</v>
      </c>
      <c r="G6" s="8" t="s">
        <v>485</v>
      </c>
      <c r="H6" s="8" t="s">
        <v>485</v>
      </c>
      <c r="I6" s="8" t="s">
        <v>485</v>
      </c>
      <c r="J6" s="8" t="s">
        <v>485</v>
      </c>
      <c r="K6" s="8" t="s">
        <v>485</v>
      </c>
      <c r="L6" s="8" t="s">
        <v>485</v>
      </c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</row>
    <row r="7" spans="1:83" ht="30" customHeight="1">
      <c r="A7" s="231" t="s">
        <v>10</v>
      </c>
      <c r="B7" s="231"/>
      <c r="C7" s="5" t="s">
        <v>11</v>
      </c>
      <c r="D7" s="7" t="s">
        <v>558</v>
      </c>
      <c r="E7" s="7" t="s">
        <v>564</v>
      </c>
      <c r="F7" s="7" t="s">
        <v>574</v>
      </c>
      <c r="G7" s="7" t="s">
        <v>580</v>
      </c>
      <c r="H7" s="7" t="s">
        <v>589</v>
      </c>
      <c r="I7" s="7" t="s">
        <v>599</v>
      </c>
      <c r="J7" s="7" t="s">
        <v>607</v>
      </c>
      <c r="K7" s="7" t="s">
        <v>612</v>
      </c>
      <c r="L7" s="7" t="s">
        <v>618</v>
      </c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</row>
    <row r="8" spans="1:83" ht="15" customHeight="1">
      <c r="A8" s="231" t="s">
        <v>12</v>
      </c>
      <c r="B8" s="231"/>
      <c r="C8" s="5" t="s">
        <v>13</v>
      </c>
      <c r="D8" s="7" t="s">
        <v>559</v>
      </c>
      <c r="E8" s="7" t="s">
        <v>565</v>
      </c>
      <c r="F8" s="7" t="s">
        <v>638</v>
      </c>
      <c r="G8" s="7" t="s">
        <v>581</v>
      </c>
      <c r="H8" s="7" t="s">
        <v>585</v>
      </c>
      <c r="I8" s="7" t="s">
        <v>600</v>
      </c>
      <c r="J8" s="7" t="s">
        <v>608</v>
      </c>
      <c r="K8" s="7" t="s">
        <v>613</v>
      </c>
      <c r="L8" s="7" t="s">
        <v>619</v>
      </c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</row>
    <row r="9" spans="1:83">
      <c r="A9" s="232" t="s">
        <v>14</v>
      </c>
      <c r="B9" s="232"/>
      <c r="C9" s="5" t="s">
        <v>13</v>
      </c>
      <c r="D9" s="7" t="s">
        <v>560</v>
      </c>
      <c r="E9" s="7" t="s">
        <v>566</v>
      </c>
      <c r="F9" s="7" t="s">
        <v>575</v>
      </c>
      <c r="G9" s="7" t="s">
        <v>566</v>
      </c>
      <c r="H9" s="7" t="s">
        <v>590</v>
      </c>
      <c r="I9" s="7" t="s">
        <v>601</v>
      </c>
      <c r="J9" s="7" t="s">
        <v>609</v>
      </c>
      <c r="K9" s="7" t="s">
        <v>570</v>
      </c>
      <c r="L9" s="7" t="s">
        <v>620</v>
      </c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</row>
    <row r="10" spans="1:83">
      <c r="A10" s="232" t="s">
        <v>15</v>
      </c>
      <c r="B10" s="232"/>
      <c r="C10" s="5" t="s">
        <v>13</v>
      </c>
      <c r="D10" s="7" t="s">
        <v>561</v>
      </c>
      <c r="E10" s="7" t="s">
        <v>567</v>
      </c>
      <c r="F10" s="7" t="s">
        <v>576</v>
      </c>
      <c r="G10" s="7" t="s">
        <v>582</v>
      </c>
      <c r="H10" s="7" t="s">
        <v>587</v>
      </c>
      <c r="I10" s="7" t="s">
        <v>587</v>
      </c>
      <c r="J10" s="7" t="s">
        <v>610</v>
      </c>
      <c r="K10" s="7" t="s">
        <v>614</v>
      </c>
      <c r="L10" s="7" t="s">
        <v>582</v>
      </c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</row>
    <row r="11" spans="1:83">
      <c r="A11" s="233" t="s">
        <v>16</v>
      </c>
      <c r="B11" s="233"/>
      <c r="C11" s="5" t="s">
        <v>13</v>
      </c>
      <c r="D11" s="162" t="s">
        <v>562</v>
      </c>
      <c r="E11" s="7">
        <v>8866633278</v>
      </c>
      <c r="F11" s="7">
        <v>88656337443</v>
      </c>
      <c r="G11" s="7" t="s">
        <v>583</v>
      </c>
      <c r="H11" s="7" t="s">
        <v>591</v>
      </c>
      <c r="I11" s="7">
        <v>88656336319</v>
      </c>
      <c r="J11" s="7">
        <v>88656334499</v>
      </c>
      <c r="K11" s="7">
        <v>88656335238</v>
      </c>
      <c r="L11" s="7">
        <v>88656331682</v>
      </c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</row>
    <row r="12" spans="1:83" ht="30">
      <c r="A12" s="233" t="s">
        <v>17</v>
      </c>
      <c r="B12" s="233"/>
      <c r="C12" s="5" t="s">
        <v>11</v>
      </c>
      <c r="D12" s="162" t="s">
        <v>563</v>
      </c>
      <c r="E12" s="7" t="s">
        <v>568</v>
      </c>
      <c r="F12" s="7" t="s">
        <v>577</v>
      </c>
      <c r="G12" s="7" t="s">
        <v>584</v>
      </c>
      <c r="H12" s="7" t="s">
        <v>592</v>
      </c>
      <c r="I12" s="7" t="s">
        <v>602</v>
      </c>
      <c r="J12" s="7" t="s">
        <v>611</v>
      </c>
      <c r="K12" s="7" t="s">
        <v>615</v>
      </c>
      <c r="L12" s="7" t="s">
        <v>621</v>
      </c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</row>
    <row r="13" spans="1:83" ht="15" customHeight="1">
      <c r="A13" s="231" t="s">
        <v>18</v>
      </c>
      <c r="B13" s="231"/>
      <c r="C13" s="5" t="s">
        <v>13</v>
      </c>
      <c r="D13" s="7" t="s">
        <v>635</v>
      </c>
      <c r="E13" s="7" t="s">
        <v>569</v>
      </c>
      <c r="F13" s="7"/>
      <c r="G13" s="7" t="s">
        <v>585</v>
      </c>
      <c r="H13" s="7" t="s">
        <v>593</v>
      </c>
      <c r="I13" s="7" t="s">
        <v>603</v>
      </c>
      <c r="J13" s="7"/>
      <c r="K13" s="7"/>
      <c r="L13" s="7" t="s">
        <v>622</v>
      </c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</row>
    <row r="14" spans="1:83" ht="15" customHeight="1">
      <c r="A14" s="234" t="s">
        <v>14</v>
      </c>
      <c r="B14" s="234"/>
      <c r="C14" s="5" t="s">
        <v>13</v>
      </c>
      <c r="D14" s="7" t="s">
        <v>586</v>
      </c>
      <c r="E14" s="7" t="s">
        <v>570</v>
      </c>
      <c r="F14" s="7"/>
      <c r="G14" s="7" t="s">
        <v>586</v>
      </c>
      <c r="H14" s="7" t="s">
        <v>594</v>
      </c>
      <c r="I14" s="7" t="s">
        <v>604</v>
      </c>
      <c r="J14" s="7"/>
      <c r="K14" s="7"/>
      <c r="L14" s="7" t="s">
        <v>586</v>
      </c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</row>
    <row r="15" spans="1:83" ht="15" customHeight="1">
      <c r="A15" s="234" t="s">
        <v>15</v>
      </c>
      <c r="B15" s="234"/>
      <c r="C15" s="5" t="s">
        <v>13</v>
      </c>
      <c r="D15" s="7" t="s">
        <v>636</v>
      </c>
      <c r="E15" s="7" t="s">
        <v>571</v>
      </c>
      <c r="F15" s="7"/>
      <c r="G15" s="7" t="s">
        <v>587</v>
      </c>
      <c r="H15" s="7" t="s">
        <v>561</v>
      </c>
      <c r="I15" s="7" t="s">
        <v>576</v>
      </c>
      <c r="J15" s="7"/>
      <c r="K15" s="7"/>
      <c r="L15" s="7" t="s">
        <v>614</v>
      </c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</row>
    <row r="16" spans="1:83">
      <c r="A16" s="233" t="s">
        <v>16</v>
      </c>
      <c r="B16" s="233"/>
      <c r="C16" s="5" t="s">
        <v>13</v>
      </c>
      <c r="D16" s="162" t="s">
        <v>562</v>
      </c>
      <c r="E16" s="7">
        <v>8866633278</v>
      </c>
      <c r="F16" s="7"/>
      <c r="G16" s="7" t="s">
        <v>583</v>
      </c>
      <c r="H16" s="7" t="s">
        <v>591</v>
      </c>
      <c r="I16" s="7">
        <v>88656336319</v>
      </c>
      <c r="J16" s="7"/>
      <c r="K16" s="7"/>
      <c r="L16" s="7">
        <v>88656331682</v>
      </c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</row>
    <row r="17" spans="1:83" ht="30.75" customHeight="1" thickBot="1">
      <c r="A17" s="235" t="s">
        <v>17</v>
      </c>
      <c r="B17" s="235"/>
      <c r="C17" s="9" t="s">
        <v>11</v>
      </c>
      <c r="D17" s="162" t="s">
        <v>558</v>
      </c>
      <c r="E17" s="7" t="s">
        <v>568</v>
      </c>
      <c r="F17" s="7"/>
      <c r="G17" s="7" t="s">
        <v>584</v>
      </c>
      <c r="H17" s="7" t="s">
        <v>595</v>
      </c>
      <c r="I17" s="7" t="s">
        <v>605</v>
      </c>
      <c r="J17" s="7"/>
      <c r="K17" s="7"/>
      <c r="L17" s="7" t="s">
        <v>621</v>
      </c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</row>
    <row r="18" spans="1:83">
      <c r="A18" s="236" t="s">
        <v>19</v>
      </c>
      <c r="B18" s="236"/>
      <c r="C18" s="10" t="s">
        <v>20</v>
      </c>
      <c r="D18" s="11">
        <v>1102.4000000000001</v>
      </c>
      <c r="E18" s="11">
        <v>234</v>
      </c>
      <c r="F18" s="11">
        <v>51</v>
      </c>
      <c r="G18" s="11">
        <v>140</v>
      </c>
      <c r="H18" s="11">
        <v>24</v>
      </c>
      <c r="I18" s="11">
        <v>163</v>
      </c>
      <c r="J18" s="11">
        <v>136</v>
      </c>
      <c r="K18" s="11">
        <v>101</v>
      </c>
      <c r="L18" s="11">
        <v>80</v>
      </c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</row>
    <row r="19" spans="1:83" ht="15" customHeight="1">
      <c r="A19" s="237" t="s">
        <v>21</v>
      </c>
      <c r="B19" s="237"/>
      <c r="C19" s="12" t="s">
        <v>20</v>
      </c>
      <c r="D19" s="11">
        <v>1</v>
      </c>
      <c r="E19" s="11">
        <v>2</v>
      </c>
      <c r="F19" s="11">
        <v>1</v>
      </c>
      <c r="G19" s="11">
        <v>1</v>
      </c>
      <c r="H19" s="11">
        <v>1</v>
      </c>
      <c r="I19" s="11">
        <v>1</v>
      </c>
      <c r="J19" s="11">
        <v>1</v>
      </c>
      <c r="K19" s="11">
        <v>1</v>
      </c>
      <c r="L19" s="11">
        <v>1</v>
      </c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</row>
    <row r="20" spans="1:83" ht="15" customHeight="1">
      <c r="A20" s="237" t="s">
        <v>22</v>
      </c>
      <c r="B20" s="237"/>
      <c r="C20" s="12" t="s">
        <v>23</v>
      </c>
      <c r="D20" s="163">
        <v>300</v>
      </c>
      <c r="E20" s="11">
        <v>1648</v>
      </c>
      <c r="F20" s="11">
        <v>165</v>
      </c>
      <c r="G20" s="11">
        <v>1020</v>
      </c>
      <c r="H20" s="11">
        <v>160</v>
      </c>
      <c r="I20" s="11">
        <v>4172</v>
      </c>
      <c r="J20" s="11">
        <v>845</v>
      </c>
      <c r="K20" s="11">
        <v>1283.0999999999999</v>
      </c>
      <c r="L20" s="11">
        <v>430</v>
      </c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</row>
    <row r="21" spans="1:83" ht="15" customHeight="1">
      <c r="A21" s="237" t="s">
        <v>24</v>
      </c>
      <c r="B21" s="237"/>
      <c r="C21" s="12" t="s">
        <v>23</v>
      </c>
      <c r="D21" s="163">
        <v>567.70000000000005</v>
      </c>
      <c r="E21" s="11">
        <v>613</v>
      </c>
      <c r="F21" s="11">
        <v>120</v>
      </c>
      <c r="G21" s="11">
        <v>919</v>
      </c>
      <c r="H21" s="11">
        <v>154</v>
      </c>
      <c r="I21" s="11">
        <v>836.65</v>
      </c>
      <c r="J21" s="11">
        <v>412</v>
      </c>
      <c r="K21" s="11">
        <v>480.4</v>
      </c>
      <c r="L21" s="11">
        <v>232</v>
      </c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</row>
    <row r="22" spans="1:83" ht="15" customHeight="1">
      <c r="A22" s="238" t="s">
        <v>25</v>
      </c>
      <c r="B22" s="238"/>
      <c r="C22" s="12" t="s">
        <v>23</v>
      </c>
      <c r="D22" s="163">
        <v>352.6</v>
      </c>
      <c r="E22" s="11">
        <v>383</v>
      </c>
      <c r="F22" s="11">
        <v>120</v>
      </c>
      <c r="G22" s="11">
        <v>293.89999999999998</v>
      </c>
      <c r="H22" s="11">
        <v>140</v>
      </c>
      <c r="I22" s="11">
        <v>339.5</v>
      </c>
      <c r="J22" s="11">
        <v>188</v>
      </c>
      <c r="K22" s="11">
        <v>215.8</v>
      </c>
      <c r="L22" s="11">
        <v>180</v>
      </c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</row>
    <row r="23" spans="1:83" ht="15" customHeight="1">
      <c r="A23" s="239" t="s">
        <v>26</v>
      </c>
      <c r="B23" s="239"/>
      <c r="C23" s="12" t="s">
        <v>27</v>
      </c>
      <c r="D23" s="4" t="s">
        <v>478</v>
      </c>
      <c r="E23" s="4" t="s">
        <v>478</v>
      </c>
      <c r="F23" s="4" t="s">
        <v>478</v>
      </c>
      <c r="G23" s="4" t="s">
        <v>478</v>
      </c>
      <c r="H23" s="4" t="s">
        <v>478</v>
      </c>
      <c r="I23" s="4" t="s">
        <v>478</v>
      </c>
      <c r="J23" s="4" t="s">
        <v>478</v>
      </c>
      <c r="K23" s="4" t="s">
        <v>478</v>
      </c>
      <c r="L23" s="4" t="s">
        <v>478</v>
      </c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</row>
    <row r="24" spans="1:83">
      <c r="A24" s="240" t="s">
        <v>28</v>
      </c>
      <c r="B24" s="240"/>
      <c r="C24" s="12" t="s">
        <v>20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</row>
    <row r="25" spans="1:83">
      <c r="A25" s="241" t="s">
        <v>29</v>
      </c>
      <c r="B25" s="241"/>
      <c r="C25" s="12" t="s">
        <v>30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</row>
    <row r="26" spans="1:83">
      <c r="A26" s="241"/>
      <c r="B26" s="241"/>
      <c r="C26" s="12" t="s">
        <v>31</v>
      </c>
      <c r="D26" s="171">
        <v>0</v>
      </c>
      <c r="E26" s="171">
        <v>0</v>
      </c>
      <c r="F26" s="171">
        <v>0</v>
      </c>
      <c r="G26" s="171">
        <v>0</v>
      </c>
      <c r="H26" s="171">
        <v>0</v>
      </c>
      <c r="I26" s="171">
        <v>0</v>
      </c>
      <c r="J26" s="171">
        <v>0</v>
      </c>
      <c r="K26" s="171">
        <v>0</v>
      </c>
      <c r="L26" s="171">
        <v>0</v>
      </c>
      <c r="M26" s="171"/>
      <c r="N26" s="171"/>
      <c r="O26" s="171"/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1"/>
      <c r="AE26" s="171"/>
      <c r="AF26" s="171"/>
      <c r="AG26" s="171"/>
      <c r="AH26" s="171"/>
      <c r="AI26" s="171"/>
      <c r="AJ26" s="171"/>
      <c r="AK26" s="171"/>
      <c r="AL26" s="171"/>
      <c r="AM26" s="171"/>
      <c r="AN26" s="171"/>
      <c r="AO26" s="171"/>
      <c r="AP26" s="171"/>
      <c r="AQ26" s="171"/>
      <c r="AR26" s="171"/>
      <c r="AS26" s="171"/>
      <c r="AT26" s="171"/>
      <c r="AU26" s="171"/>
      <c r="AV26" s="171"/>
      <c r="AW26" s="171"/>
      <c r="AX26" s="171"/>
      <c r="AY26" s="171"/>
      <c r="AZ26" s="171"/>
      <c r="BA26" s="171"/>
      <c r="BB26" s="171"/>
      <c r="BC26" s="171"/>
      <c r="BD26" s="171"/>
      <c r="BE26" s="171"/>
      <c r="BF26" s="171"/>
      <c r="BG26" s="171"/>
      <c r="BH26" s="171"/>
      <c r="BI26" s="171"/>
      <c r="BJ26" s="171"/>
      <c r="BK26" s="171"/>
      <c r="BL26" s="171"/>
      <c r="BM26" s="171"/>
      <c r="BN26" s="171"/>
      <c r="BO26" s="171"/>
      <c r="BP26" s="171"/>
      <c r="BQ26" s="171"/>
      <c r="BR26" s="171"/>
      <c r="BS26" s="171"/>
      <c r="BT26" s="171"/>
      <c r="BU26" s="171"/>
      <c r="BV26" s="171"/>
      <c r="BW26" s="171"/>
      <c r="BX26" s="171"/>
      <c r="BY26" s="171"/>
      <c r="BZ26" s="171"/>
      <c r="CA26" s="171"/>
      <c r="CB26" s="171"/>
      <c r="CC26" s="171"/>
      <c r="CD26" s="171"/>
      <c r="CE26" s="171"/>
    </row>
    <row r="27" spans="1:83" ht="15" customHeight="1">
      <c r="A27" s="237" t="s">
        <v>32</v>
      </c>
      <c r="B27" s="237"/>
      <c r="C27" s="12" t="s">
        <v>20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</row>
    <row r="28" spans="1:83" ht="15.75" thickBot="1">
      <c r="A28" s="242" t="s">
        <v>33</v>
      </c>
      <c r="B28" s="242"/>
      <c r="C28" s="12" t="s">
        <v>30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</row>
    <row r="29" spans="1:83" ht="15.75" thickBot="1">
      <c r="A29" s="242"/>
      <c r="B29" s="242"/>
      <c r="C29" s="13" t="s">
        <v>31</v>
      </c>
      <c r="D29" s="171">
        <v>0</v>
      </c>
      <c r="E29" s="171">
        <v>0</v>
      </c>
      <c r="F29" s="171">
        <v>0</v>
      </c>
      <c r="G29" s="171">
        <v>0</v>
      </c>
      <c r="H29" s="171">
        <v>0</v>
      </c>
      <c r="I29" s="171">
        <v>0</v>
      </c>
      <c r="J29" s="171">
        <v>0</v>
      </c>
      <c r="K29" s="171">
        <v>0</v>
      </c>
      <c r="L29" s="171">
        <v>0</v>
      </c>
      <c r="M29" s="171"/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1"/>
      <c r="AE29" s="171"/>
      <c r="AF29" s="171"/>
      <c r="AG29" s="171"/>
      <c r="AH29" s="171"/>
      <c r="AI29" s="171"/>
      <c r="AJ29" s="171"/>
      <c r="AK29" s="171"/>
      <c r="AL29" s="171"/>
      <c r="AM29" s="171"/>
      <c r="AN29" s="171"/>
      <c r="AO29" s="171"/>
      <c r="AP29" s="171"/>
      <c r="AQ29" s="171"/>
      <c r="AR29" s="171"/>
      <c r="AS29" s="171"/>
      <c r="AT29" s="171"/>
      <c r="AU29" s="171"/>
      <c r="AV29" s="171"/>
      <c r="AW29" s="171"/>
      <c r="AX29" s="171"/>
      <c r="AY29" s="171"/>
      <c r="AZ29" s="171"/>
      <c r="BA29" s="171"/>
      <c r="BB29" s="171"/>
      <c r="BC29" s="171"/>
      <c r="BD29" s="171"/>
      <c r="BE29" s="171"/>
      <c r="BF29" s="171"/>
      <c r="BG29" s="171"/>
      <c r="BH29" s="171"/>
      <c r="BI29" s="171"/>
      <c r="BJ29" s="171"/>
      <c r="BK29" s="171"/>
      <c r="BL29" s="171"/>
      <c r="BM29" s="171"/>
      <c r="BN29" s="171"/>
      <c r="BO29" s="171"/>
      <c r="BP29" s="171"/>
      <c r="BQ29" s="171"/>
      <c r="BR29" s="171"/>
      <c r="BS29" s="171"/>
      <c r="BT29" s="171"/>
      <c r="BU29" s="171"/>
      <c r="BV29" s="171"/>
      <c r="BW29" s="171"/>
      <c r="BX29" s="171"/>
      <c r="BY29" s="171"/>
      <c r="BZ29" s="171"/>
      <c r="CA29" s="171"/>
      <c r="CB29" s="171"/>
      <c r="CC29" s="171"/>
      <c r="CD29" s="171"/>
      <c r="CE29" s="171"/>
    </row>
    <row r="30" spans="1:83" ht="16.5" customHeight="1" thickBot="1">
      <c r="A30" s="243" t="s">
        <v>34</v>
      </c>
      <c r="B30" s="14" t="s">
        <v>35</v>
      </c>
      <c r="C30" s="15" t="s">
        <v>20</v>
      </c>
      <c r="D30" s="11">
        <v>6</v>
      </c>
      <c r="E30" s="11">
        <v>9</v>
      </c>
      <c r="F30" s="11">
        <v>3</v>
      </c>
      <c r="G30" s="11">
        <v>3</v>
      </c>
      <c r="H30" s="11">
        <v>3</v>
      </c>
      <c r="I30" s="11">
        <v>4</v>
      </c>
      <c r="J30" s="11">
        <v>4</v>
      </c>
      <c r="K30" s="11">
        <v>3</v>
      </c>
      <c r="L30" s="11">
        <v>4</v>
      </c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</row>
    <row r="31" spans="1:83" ht="16.5" thickBot="1">
      <c r="A31" s="243"/>
      <c r="B31" s="16" t="s">
        <v>36</v>
      </c>
      <c r="C31" s="17" t="s">
        <v>37</v>
      </c>
      <c r="D31" s="11">
        <v>147</v>
      </c>
      <c r="E31" s="11">
        <v>182</v>
      </c>
      <c r="F31" s="11">
        <v>77</v>
      </c>
      <c r="G31" s="11">
        <v>61</v>
      </c>
      <c r="H31" s="11">
        <v>65</v>
      </c>
      <c r="I31" s="11">
        <v>71</v>
      </c>
      <c r="J31" s="11">
        <v>79</v>
      </c>
      <c r="K31" s="11">
        <v>35</v>
      </c>
      <c r="L31" s="11">
        <v>76</v>
      </c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</row>
    <row r="32" spans="1:83" ht="15.75" thickBot="1">
      <c r="A32" s="243"/>
      <c r="B32" s="244" t="s">
        <v>38</v>
      </c>
      <c r="C32" s="12" t="s">
        <v>37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</row>
    <row r="33" spans="1:83" ht="15.75" thickBot="1">
      <c r="A33" s="243"/>
      <c r="B33" s="244"/>
      <c r="C33" s="12" t="s">
        <v>31</v>
      </c>
      <c r="D33" s="171">
        <v>0</v>
      </c>
      <c r="E33" s="171">
        <v>0</v>
      </c>
      <c r="F33" s="171">
        <v>0</v>
      </c>
      <c r="G33" s="171">
        <v>0</v>
      </c>
      <c r="H33" s="171">
        <v>0</v>
      </c>
      <c r="I33" s="171">
        <v>0</v>
      </c>
      <c r="J33" s="171">
        <v>0</v>
      </c>
      <c r="K33" s="171">
        <v>0</v>
      </c>
      <c r="L33" s="171">
        <v>0</v>
      </c>
      <c r="M33" s="171"/>
      <c r="N33" s="171"/>
      <c r="O33" s="171"/>
      <c r="P33" s="171"/>
      <c r="Q33" s="171"/>
      <c r="R33" s="171"/>
      <c r="S33" s="171"/>
      <c r="T33" s="171"/>
      <c r="U33" s="171"/>
      <c r="V33" s="171"/>
      <c r="W33" s="171"/>
      <c r="X33" s="171"/>
      <c r="Y33" s="171"/>
      <c r="Z33" s="171"/>
      <c r="AA33" s="171"/>
      <c r="AB33" s="171"/>
      <c r="AC33" s="171"/>
      <c r="AD33" s="171"/>
      <c r="AE33" s="171"/>
      <c r="AF33" s="171"/>
      <c r="AG33" s="171"/>
      <c r="AH33" s="171"/>
      <c r="AI33" s="171"/>
      <c r="AJ33" s="171"/>
      <c r="AK33" s="171"/>
      <c r="AL33" s="171"/>
      <c r="AM33" s="171"/>
      <c r="AN33" s="171"/>
      <c r="AO33" s="171"/>
      <c r="AP33" s="171"/>
      <c r="AQ33" s="171"/>
      <c r="AR33" s="171"/>
      <c r="AS33" s="171"/>
      <c r="AT33" s="171"/>
      <c r="AU33" s="171"/>
      <c r="AV33" s="171"/>
      <c r="AW33" s="171"/>
      <c r="AX33" s="171"/>
      <c r="AY33" s="171"/>
      <c r="AZ33" s="171"/>
      <c r="BA33" s="171"/>
      <c r="BB33" s="171"/>
      <c r="BC33" s="171"/>
      <c r="BD33" s="171"/>
      <c r="BE33" s="171"/>
      <c r="BF33" s="171"/>
      <c r="BG33" s="171"/>
      <c r="BH33" s="171"/>
      <c r="BI33" s="171"/>
      <c r="BJ33" s="171"/>
      <c r="BK33" s="171"/>
      <c r="BL33" s="171"/>
      <c r="BM33" s="171"/>
      <c r="BN33" s="171"/>
      <c r="BO33" s="171"/>
      <c r="BP33" s="171"/>
      <c r="BQ33" s="171"/>
      <c r="BR33" s="171"/>
      <c r="BS33" s="171"/>
      <c r="BT33" s="171"/>
      <c r="BU33" s="171"/>
      <c r="BV33" s="171"/>
      <c r="BW33" s="171"/>
      <c r="BX33" s="171"/>
      <c r="BY33" s="171"/>
      <c r="BZ33" s="171"/>
      <c r="CA33" s="171"/>
      <c r="CB33" s="171"/>
      <c r="CC33" s="171"/>
      <c r="CD33" s="171"/>
      <c r="CE33" s="171"/>
    </row>
    <row r="34" spans="1:83" ht="15.75" thickBot="1">
      <c r="A34" s="243"/>
      <c r="B34" s="244" t="s">
        <v>39</v>
      </c>
      <c r="C34" s="12" t="s">
        <v>37</v>
      </c>
      <c r="D34" s="11">
        <v>9</v>
      </c>
      <c r="E34" s="11">
        <v>6</v>
      </c>
      <c r="F34" s="11">
        <v>12</v>
      </c>
      <c r="G34" s="11">
        <v>3</v>
      </c>
      <c r="H34" s="11">
        <v>5</v>
      </c>
      <c r="I34" s="11">
        <v>2</v>
      </c>
      <c r="J34" s="11">
        <v>12</v>
      </c>
      <c r="K34" s="11">
        <v>0</v>
      </c>
      <c r="L34" s="11">
        <v>0</v>
      </c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</row>
    <row r="35" spans="1:83" ht="15.75" thickBot="1">
      <c r="A35" s="243"/>
      <c r="B35" s="244"/>
      <c r="C35" s="12" t="s">
        <v>31</v>
      </c>
      <c r="D35" s="171">
        <v>6.1</v>
      </c>
      <c r="E35" s="171">
        <v>3.3</v>
      </c>
      <c r="F35" s="171">
        <v>15.6</v>
      </c>
      <c r="G35" s="171">
        <v>4.9000000000000004</v>
      </c>
      <c r="H35" s="171">
        <v>7.7</v>
      </c>
      <c r="I35" s="171">
        <v>2.8</v>
      </c>
      <c r="J35" s="171">
        <v>15.2</v>
      </c>
      <c r="K35" s="171">
        <v>0</v>
      </c>
      <c r="L35" s="171">
        <v>0</v>
      </c>
      <c r="M35" s="171"/>
      <c r="N35" s="171"/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171"/>
      <c r="AF35" s="171"/>
      <c r="AG35" s="171"/>
      <c r="AH35" s="171"/>
      <c r="AI35" s="171"/>
      <c r="AJ35" s="171"/>
      <c r="AK35" s="171"/>
      <c r="AL35" s="171"/>
      <c r="AM35" s="171"/>
      <c r="AN35" s="171"/>
      <c r="AO35" s="171"/>
      <c r="AP35" s="171"/>
      <c r="AQ35" s="171"/>
      <c r="AR35" s="171"/>
      <c r="AS35" s="171"/>
      <c r="AT35" s="171"/>
      <c r="AU35" s="171"/>
      <c r="AV35" s="171"/>
      <c r="AW35" s="171"/>
      <c r="AX35" s="171"/>
      <c r="AY35" s="171"/>
      <c r="AZ35" s="171"/>
      <c r="BA35" s="171"/>
      <c r="BB35" s="171"/>
      <c r="BC35" s="171"/>
      <c r="BD35" s="171"/>
      <c r="BE35" s="171"/>
      <c r="BF35" s="171"/>
      <c r="BG35" s="171"/>
      <c r="BH35" s="171"/>
      <c r="BI35" s="171"/>
      <c r="BJ35" s="171"/>
      <c r="BK35" s="171"/>
      <c r="BL35" s="171"/>
      <c r="BM35" s="171"/>
      <c r="BN35" s="171"/>
      <c r="BO35" s="171"/>
      <c r="BP35" s="171"/>
      <c r="BQ35" s="171"/>
      <c r="BR35" s="171"/>
      <c r="BS35" s="171"/>
      <c r="BT35" s="171"/>
      <c r="BU35" s="171"/>
      <c r="BV35" s="171"/>
      <c r="BW35" s="171"/>
      <c r="BX35" s="171"/>
      <c r="BY35" s="171"/>
      <c r="BZ35" s="171"/>
      <c r="CA35" s="171"/>
      <c r="CB35" s="171"/>
      <c r="CC35" s="171"/>
      <c r="CD35" s="171"/>
      <c r="CE35" s="171"/>
    </row>
    <row r="36" spans="1:83" ht="15.75" thickBot="1">
      <c r="A36" s="243"/>
      <c r="B36" s="244" t="s">
        <v>40</v>
      </c>
      <c r="C36" s="12" t="s">
        <v>37</v>
      </c>
      <c r="D36" s="11">
        <v>22</v>
      </c>
      <c r="E36" s="11">
        <v>19</v>
      </c>
      <c r="F36" s="11">
        <v>13</v>
      </c>
      <c r="G36" s="11">
        <v>13</v>
      </c>
      <c r="H36" s="11">
        <v>9</v>
      </c>
      <c r="I36" s="11">
        <v>19</v>
      </c>
      <c r="J36" s="11">
        <v>9</v>
      </c>
      <c r="K36" s="11">
        <v>11</v>
      </c>
      <c r="L36" s="11">
        <v>10</v>
      </c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</row>
    <row r="37" spans="1:83" ht="15.75" thickBot="1">
      <c r="A37" s="243"/>
      <c r="B37" s="244"/>
      <c r="C37" s="12" t="s">
        <v>31</v>
      </c>
      <c r="D37" s="171">
        <v>15</v>
      </c>
      <c r="E37" s="171">
        <v>10.4</v>
      </c>
      <c r="F37" s="171">
        <v>16.899999999999999</v>
      </c>
      <c r="G37" s="171">
        <v>21.3</v>
      </c>
      <c r="H37" s="171">
        <v>13.8</v>
      </c>
      <c r="I37" s="171">
        <v>26.8</v>
      </c>
      <c r="J37" s="171">
        <v>11.4</v>
      </c>
      <c r="K37" s="171">
        <v>31.4</v>
      </c>
      <c r="L37" s="171">
        <v>13.2</v>
      </c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1"/>
      <c r="AD37" s="171"/>
      <c r="AE37" s="171"/>
      <c r="AF37" s="171"/>
      <c r="AG37" s="171"/>
      <c r="AH37" s="171"/>
      <c r="AI37" s="171"/>
      <c r="AJ37" s="171"/>
      <c r="AK37" s="171"/>
      <c r="AL37" s="171"/>
      <c r="AM37" s="171"/>
      <c r="AN37" s="171"/>
      <c r="AO37" s="171"/>
      <c r="AP37" s="171"/>
      <c r="AQ37" s="171"/>
      <c r="AR37" s="171"/>
      <c r="AS37" s="171"/>
      <c r="AT37" s="171"/>
      <c r="AU37" s="171"/>
      <c r="AV37" s="171"/>
      <c r="AW37" s="171"/>
      <c r="AX37" s="171"/>
      <c r="AY37" s="171"/>
      <c r="AZ37" s="171"/>
      <c r="BA37" s="171"/>
      <c r="BB37" s="171"/>
      <c r="BC37" s="171"/>
      <c r="BD37" s="171"/>
      <c r="BE37" s="171"/>
      <c r="BF37" s="171"/>
      <c r="BG37" s="171"/>
      <c r="BH37" s="171"/>
      <c r="BI37" s="171"/>
      <c r="BJ37" s="171"/>
      <c r="BK37" s="171"/>
      <c r="BL37" s="171"/>
      <c r="BM37" s="171"/>
      <c r="BN37" s="171"/>
      <c r="BO37" s="171"/>
      <c r="BP37" s="171"/>
      <c r="BQ37" s="171"/>
      <c r="BR37" s="171"/>
      <c r="BS37" s="171"/>
      <c r="BT37" s="171"/>
      <c r="BU37" s="171"/>
      <c r="BV37" s="171"/>
      <c r="BW37" s="171"/>
      <c r="BX37" s="171"/>
      <c r="BY37" s="171"/>
      <c r="BZ37" s="171"/>
      <c r="CA37" s="171"/>
      <c r="CB37" s="171"/>
      <c r="CC37" s="171"/>
      <c r="CD37" s="171"/>
      <c r="CE37" s="171"/>
    </row>
    <row r="38" spans="1:83" ht="15.75" thickBot="1">
      <c r="A38" s="243"/>
      <c r="B38" s="244" t="s">
        <v>41</v>
      </c>
      <c r="C38" s="12" t="s">
        <v>30</v>
      </c>
      <c r="D38" s="11">
        <v>116</v>
      </c>
      <c r="E38" s="11">
        <v>157</v>
      </c>
      <c r="F38" s="11">
        <v>52</v>
      </c>
      <c r="G38" s="11">
        <v>45</v>
      </c>
      <c r="H38" s="11">
        <v>51</v>
      </c>
      <c r="I38" s="11">
        <v>50</v>
      </c>
      <c r="J38" s="11">
        <v>58</v>
      </c>
      <c r="K38" s="11">
        <v>24</v>
      </c>
      <c r="L38" s="11">
        <v>66</v>
      </c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</row>
    <row r="39" spans="1:83" ht="15.75" thickBot="1">
      <c r="A39" s="243"/>
      <c r="B39" s="244"/>
      <c r="C39" s="12" t="s">
        <v>31</v>
      </c>
      <c r="D39" s="171">
        <v>78.900000000000006</v>
      </c>
      <c r="E39" s="171">
        <v>86.3</v>
      </c>
      <c r="F39" s="171">
        <v>67.5</v>
      </c>
      <c r="G39" s="171">
        <v>73.8</v>
      </c>
      <c r="H39" s="171">
        <v>78.5</v>
      </c>
      <c r="I39" s="171">
        <v>70.400000000000006</v>
      </c>
      <c r="J39" s="171">
        <v>73.400000000000006</v>
      </c>
      <c r="K39" s="171">
        <v>68.599999999999994</v>
      </c>
      <c r="L39" s="171">
        <v>86.8</v>
      </c>
      <c r="M39" s="171"/>
      <c r="N39" s="171"/>
      <c r="O39" s="171"/>
      <c r="P39" s="171"/>
      <c r="Q39" s="171"/>
      <c r="R39" s="171"/>
      <c r="S39" s="171"/>
      <c r="T39" s="171"/>
      <c r="U39" s="171"/>
      <c r="V39" s="171"/>
      <c r="W39" s="171"/>
      <c r="X39" s="171"/>
      <c r="Y39" s="171"/>
      <c r="Z39" s="171"/>
      <c r="AA39" s="171"/>
      <c r="AB39" s="171"/>
      <c r="AC39" s="171"/>
      <c r="AD39" s="171"/>
      <c r="AE39" s="171"/>
      <c r="AF39" s="171"/>
      <c r="AG39" s="171"/>
      <c r="AH39" s="171"/>
      <c r="AI39" s="171"/>
      <c r="AJ39" s="171"/>
      <c r="AK39" s="171"/>
      <c r="AL39" s="171"/>
      <c r="AM39" s="171"/>
      <c r="AN39" s="171"/>
      <c r="AO39" s="171"/>
      <c r="AP39" s="171"/>
      <c r="AQ39" s="171"/>
      <c r="AR39" s="171"/>
      <c r="AS39" s="171"/>
      <c r="AT39" s="171"/>
      <c r="AU39" s="171"/>
      <c r="AV39" s="171"/>
      <c r="AW39" s="171"/>
      <c r="AX39" s="171"/>
      <c r="AY39" s="171"/>
      <c r="AZ39" s="171"/>
      <c r="BA39" s="171"/>
      <c r="BB39" s="171"/>
      <c r="BC39" s="171"/>
      <c r="BD39" s="171"/>
      <c r="BE39" s="171"/>
      <c r="BF39" s="171"/>
      <c r="BG39" s="171"/>
      <c r="BH39" s="171"/>
      <c r="BI39" s="171"/>
      <c r="BJ39" s="171"/>
      <c r="BK39" s="171"/>
      <c r="BL39" s="171"/>
      <c r="BM39" s="171"/>
      <c r="BN39" s="171"/>
      <c r="BO39" s="171"/>
      <c r="BP39" s="171"/>
      <c r="BQ39" s="171"/>
      <c r="BR39" s="171"/>
      <c r="BS39" s="171"/>
      <c r="BT39" s="171"/>
      <c r="BU39" s="171"/>
      <c r="BV39" s="171"/>
      <c r="BW39" s="171"/>
      <c r="BX39" s="171"/>
      <c r="BY39" s="171"/>
      <c r="BZ39" s="171"/>
      <c r="CA39" s="171"/>
      <c r="CB39" s="171"/>
      <c r="CC39" s="171"/>
      <c r="CD39" s="171"/>
      <c r="CE39" s="171"/>
    </row>
    <row r="40" spans="1:83" ht="15.75" thickBot="1">
      <c r="A40" s="243"/>
      <c r="B40" s="245" t="s">
        <v>42</v>
      </c>
      <c r="C40" s="12" t="s">
        <v>37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</row>
    <row r="41" spans="1:83" ht="15.75" thickBot="1">
      <c r="A41" s="243"/>
      <c r="B41" s="245"/>
      <c r="C41" s="12" t="s">
        <v>31</v>
      </c>
      <c r="D41" s="171">
        <v>0</v>
      </c>
      <c r="E41" s="171">
        <v>0</v>
      </c>
      <c r="F41" s="171">
        <v>0</v>
      </c>
      <c r="G41" s="171">
        <v>0</v>
      </c>
      <c r="H41" s="171">
        <v>0</v>
      </c>
      <c r="I41" s="171">
        <v>0</v>
      </c>
      <c r="J41" s="171">
        <v>0</v>
      </c>
      <c r="K41" s="171">
        <v>0</v>
      </c>
      <c r="L41" s="171">
        <v>0</v>
      </c>
      <c r="M41" s="171"/>
      <c r="N41" s="171"/>
      <c r="O41" s="171"/>
      <c r="P41" s="171"/>
      <c r="Q41" s="171"/>
      <c r="R41" s="171"/>
      <c r="S41" s="171"/>
      <c r="T41" s="171"/>
      <c r="U41" s="171"/>
      <c r="V41" s="171"/>
      <c r="W41" s="171"/>
      <c r="X41" s="171"/>
      <c r="Y41" s="171"/>
      <c r="Z41" s="171"/>
      <c r="AA41" s="171"/>
      <c r="AB41" s="171"/>
      <c r="AC41" s="171"/>
      <c r="AD41" s="171"/>
      <c r="AE41" s="171"/>
      <c r="AF41" s="171"/>
      <c r="AG41" s="171"/>
      <c r="AH41" s="171"/>
      <c r="AI41" s="171"/>
      <c r="AJ41" s="171"/>
      <c r="AK41" s="171"/>
      <c r="AL41" s="171"/>
      <c r="AM41" s="171"/>
      <c r="AN41" s="171"/>
      <c r="AO41" s="171"/>
      <c r="AP41" s="171"/>
      <c r="AQ41" s="171"/>
      <c r="AR41" s="171"/>
      <c r="AS41" s="171"/>
      <c r="AT41" s="171"/>
      <c r="AU41" s="171"/>
      <c r="AV41" s="171"/>
      <c r="AW41" s="171"/>
      <c r="AX41" s="171"/>
      <c r="AY41" s="171"/>
      <c r="AZ41" s="171"/>
      <c r="BA41" s="171"/>
      <c r="BB41" s="171"/>
      <c r="BC41" s="171"/>
      <c r="BD41" s="171"/>
      <c r="BE41" s="171"/>
      <c r="BF41" s="171"/>
      <c r="BG41" s="171"/>
      <c r="BH41" s="171"/>
      <c r="BI41" s="171"/>
      <c r="BJ41" s="171"/>
      <c r="BK41" s="171"/>
      <c r="BL41" s="171"/>
      <c r="BM41" s="171"/>
      <c r="BN41" s="171"/>
      <c r="BO41" s="171"/>
      <c r="BP41" s="171"/>
      <c r="BQ41" s="171"/>
      <c r="BR41" s="171"/>
      <c r="BS41" s="171"/>
      <c r="BT41" s="171"/>
      <c r="BU41" s="171"/>
      <c r="BV41" s="171"/>
      <c r="BW41" s="171"/>
      <c r="BX41" s="171"/>
      <c r="BY41" s="171"/>
      <c r="BZ41" s="171"/>
      <c r="CA41" s="171"/>
      <c r="CB41" s="171"/>
      <c r="CC41" s="171"/>
      <c r="CD41" s="171"/>
      <c r="CE41" s="171"/>
    </row>
    <row r="42" spans="1:83" ht="15.75" thickBot="1">
      <c r="A42" s="243"/>
      <c r="B42" s="244" t="s">
        <v>43</v>
      </c>
      <c r="C42" s="12" t="s">
        <v>37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</row>
    <row r="43" spans="1:83" ht="15.75" thickBot="1">
      <c r="A43" s="243"/>
      <c r="B43" s="244"/>
      <c r="C43" s="12" t="s">
        <v>31</v>
      </c>
      <c r="D43" s="171" t="e">
        <v>#DIV/0!</v>
      </c>
      <c r="E43" s="171" t="e">
        <v>#DIV/0!</v>
      </c>
      <c r="F43" s="171" t="e">
        <v>#DIV/0!</v>
      </c>
      <c r="G43" s="171" t="e">
        <v>#DIV/0!</v>
      </c>
      <c r="H43" s="171" t="e">
        <v>#DIV/0!</v>
      </c>
      <c r="I43" s="171" t="e">
        <v>#DIV/0!</v>
      </c>
      <c r="J43" s="171" t="e">
        <v>#DIV/0!</v>
      </c>
      <c r="K43" s="171" t="e">
        <v>#DIV/0!</v>
      </c>
      <c r="L43" s="171" t="e">
        <v>#DIV/0!</v>
      </c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  <c r="AG43" s="171"/>
      <c r="AH43" s="171"/>
      <c r="AI43" s="171"/>
      <c r="AJ43" s="171"/>
      <c r="AK43" s="171"/>
      <c r="AL43" s="171"/>
      <c r="AM43" s="171"/>
      <c r="AN43" s="171"/>
      <c r="AO43" s="171"/>
      <c r="AP43" s="171"/>
      <c r="AQ43" s="171"/>
      <c r="AR43" s="171"/>
      <c r="AS43" s="171"/>
      <c r="AT43" s="171"/>
      <c r="AU43" s="171"/>
      <c r="AV43" s="171"/>
      <c r="AW43" s="171"/>
      <c r="AX43" s="171"/>
      <c r="AY43" s="171"/>
      <c r="AZ43" s="171"/>
      <c r="BA43" s="171"/>
      <c r="BB43" s="171"/>
      <c r="BC43" s="171"/>
      <c r="BD43" s="171"/>
      <c r="BE43" s="171"/>
      <c r="BF43" s="171"/>
      <c r="BG43" s="171"/>
      <c r="BH43" s="171"/>
      <c r="BI43" s="171"/>
      <c r="BJ43" s="171"/>
      <c r="BK43" s="171"/>
      <c r="BL43" s="171"/>
      <c r="BM43" s="171"/>
      <c r="BN43" s="171"/>
      <c r="BO43" s="171"/>
      <c r="BP43" s="171"/>
      <c r="BQ43" s="171"/>
      <c r="BR43" s="171"/>
      <c r="BS43" s="171"/>
      <c r="BT43" s="171"/>
      <c r="BU43" s="171"/>
      <c r="BV43" s="171"/>
      <c r="BW43" s="171"/>
      <c r="BX43" s="171"/>
      <c r="BY43" s="171"/>
      <c r="BZ43" s="171"/>
      <c r="CA43" s="171"/>
      <c r="CB43" s="171"/>
      <c r="CC43" s="171"/>
      <c r="CD43" s="171"/>
      <c r="CE43" s="171"/>
    </row>
    <row r="44" spans="1:83" ht="15.75" thickBot="1">
      <c r="A44" s="243"/>
      <c r="B44" s="244" t="s">
        <v>41</v>
      </c>
      <c r="C44" s="12" t="s">
        <v>37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  <c r="BZ44" s="11"/>
      <c r="CA44" s="11"/>
      <c r="CB44" s="11"/>
      <c r="CC44" s="11"/>
      <c r="CD44" s="11"/>
      <c r="CE44" s="11"/>
    </row>
    <row r="45" spans="1:83" ht="15.75" thickBot="1">
      <c r="A45" s="243"/>
      <c r="B45" s="244"/>
      <c r="C45" s="12" t="s">
        <v>31</v>
      </c>
      <c r="D45" s="171" t="e">
        <v>#DIV/0!</v>
      </c>
      <c r="E45" s="171" t="e">
        <v>#DIV/0!</v>
      </c>
      <c r="F45" s="171" t="e">
        <v>#DIV/0!</v>
      </c>
      <c r="G45" s="171" t="e">
        <v>#DIV/0!</v>
      </c>
      <c r="H45" s="171" t="e">
        <v>#DIV/0!</v>
      </c>
      <c r="I45" s="171" t="e">
        <v>#DIV/0!</v>
      </c>
      <c r="J45" s="171" t="e">
        <v>#DIV/0!</v>
      </c>
      <c r="K45" s="171" t="e">
        <v>#DIV/0!</v>
      </c>
      <c r="L45" s="171" t="e">
        <v>#DIV/0!</v>
      </c>
      <c r="M45" s="171"/>
      <c r="N45" s="171"/>
      <c r="O45" s="171"/>
      <c r="P45" s="171"/>
      <c r="Q45" s="171"/>
      <c r="R45" s="171"/>
      <c r="S45" s="171"/>
      <c r="T45" s="171"/>
      <c r="U45" s="171"/>
      <c r="V45" s="171"/>
      <c r="W45" s="171"/>
      <c r="X45" s="171"/>
      <c r="Y45" s="171"/>
      <c r="Z45" s="171"/>
      <c r="AA45" s="171"/>
      <c r="AB45" s="171"/>
      <c r="AC45" s="171"/>
      <c r="AD45" s="171"/>
      <c r="AE45" s="171"/>
      <c r="AF45" s="171"/>
      <c r="AG45" s="171"/>
      <c r="AH45" s="171"/>
      <c r="AI45" s="171"/>
      <c r="AJ45" s="171"/>
      <c r="AK45" s="171"/>
      <c r="AL45" s="171"/>
      <c r="AM45" s="171"/>
      <c r="AN45" s="171"/>
      <c r="AO45" s="171"/>
      <c r="AP45" s="171"/>
      <c r="AQ45" s="171"/>
      <c r="AR45" s="171"/>
      <c r="AS45" s="171"/>
      <c r="AT45" s="171"/>
      <c r="AU45" s="171"/>
      <c r="AV45" s="171"/>
      <c r="AW45" s="171"/>
      <c r="AX45" s="171"/>
      <c r="AY45" s="171"/>
      <c r="AZ45" s="171"/>
      <c r="BA45" s="171"/>
      <c r="BB45" s="171"/>
      <c r="BC45" s="171"/>
      <c r="BD45" s="171"/>
      <c r="BE45" s="171"/>
      <c r="BF45" s="171"/>
      <c r="BG45" s="171"/>
      <c r="BH45" s="171"/>
      <c r="BI45" s="171"/>
      <c r="BJ45" s="171"/>
      <c r="BK45" s="171"/>
      <c r="BL45" s="171"/>
      <c r="BM45" s="171"/>
      <c r="BN45" s="171"/>
      <c r="BO45" s="171"/>
      <c r="BP45" s="171"/>
      <c r="BQ45" s="171"/>
      <c r="BR45" s="171"/>
      <c r="BS45" s="171"/>
      <c r="BT45" s="171"/>
      <c r="BU45" s="171"/>
      <c r="BV45" s="171"/>
      <c r="BW45" s="171"/>
      <c r="BX45" s="171"/>
      <c r="BY45" s="171"/>
      <c r="BZ45" s="171"/>
      <c r="CA45" s="171"/>
      <c r="CB45" s="171"/>
      <c r="CC45" s="171"/>
      <c r="CD45" s="171"/>
      <c r="CE45" s="171"/>
    </row>
    <row r="46" spans="1:83" ht="15.75" thickBot="1">
      <c r="A46" s="243"/>
      <c r="B46" s="246" t="s">
        <v>44</v>
      </c>
      <c r="C46" s="12" t="s">
        <v>37</v>
      </c>
      <c r="D46" s="11">
        <v>1</v>
      </c>
      <c r="E46" s="11">
        <v>0</v>
      </c>
      <c r="F46" s="11">
        <v>0</v>
      </c>
      <c r="G46" s="11">
        <v>0</v>
      </c>
      <c r="H46" s="11"/>
      <c r="I46" s="11">
        <v>1</v>
      </c>
      <c r="J46" s="11">
        <v>2</v>
      </c>
      <c r="K46" s="11">
        <v>0</v>
      </c>
      <c r="L46" s="11">
        <v>0</v>
      </c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</row>
    <row r="47" spans="1:83" ht="15.75" thickBot="1">
      <c r="A47" s="243"/>
      <c r="B47" s="246"/>
      <c r="C47" s="12" t="s">
        <v>31</v>
      </c>
      <c r="D47" s="171">
        <v>0.7</v>
      </c>
      <c r="E47" s="171">
        <v>0</v>
      </c>
      <c r="F47" s="171">
        <v>0</v>
      </c>
      <c r="G47" s="171">
        <v>0</v>
      </c>
      <c r="H47" s="171">
        <v>0</v>
      </c>
      <c r="I47" s="171">
        <v>1.4</v>
      </c>
      <c r="J47" s="171">
        <v>2.5</v>
      </c>
      <c r="K47" s="171">
        <v>0</v>
      </c>
      <c r="L47" s="171">
        <v>0</v>
      </c>
      <c r="M47" s="171"/>
      <c r="N47" s="171"/>
      <c r="O47" s="171"/>
      <c r="P47" s="171"/>
      <c r="Q47" s="171"/>
      <c r="R47" s="171"/>
      <c r="S47" s="171"/>
      <c r="T47" s="171"/>
      <c r="U47" s="171"/>
      <c r="V47" s="171"/>
      <c r="W47" s="171"/>
      <c r="X47" s="171"/>
      <c r="Y47" s="171"/>
      <c r="Z47" s="171"/>
      <c r="AA47" s="171"/>
      <c r="AB47" s="171"/>
      <c r="AC47" s="171"/>
      <c r="AD47" s="171"/>
      <c r="AE47" s="171"/>
      <c r="AF47" s="171"/>
      <c r="AG47" s="171"/>
      <c r="AH47" s="171"/>
      <c r="AI47" s="171"/>
      <c r="AJ47" s="171"/>
      <c r="AK47" s="171"/>
      <c r="AL47" s="171"/>
      <c r="AM47" s="171"/>
      <c r="AN47" s="171"/>
      <c r="AO47" s="171"/>
      <c r="AP47" s="171"/>
      <c r="AQ47" s="171"/>
      <c r="AR47" s="171"/>
      <c r="AS47" s="171"/>
      <c r="AT47" s="171"/>
      <c r="AU47" s="171"/>
      <c r="AV47" s="171"/>
      <c r="AW47" s="171"/>
      <c r="AX47" s="171"/>
      <c r="AY47" s="171"/>
      <c r="AZ47" s="171"/>
      <c r="BA47" s="171"/>
      <c r="BB47" s="171"/>
      <c r="BC47" s="171"/>
      <c r="BD47" s="171"/>
      <c r="BE47" s="171"/>
      <c r="BF47" s="171"/>
      <c r="BG47" s="171"/>
      <c r="BH47" s="171"/>
      <c r="BI47" s="171"/>
      <c r="BJ47" s="171"/>
      <c r="BK47" s="171"/>
      <c r="BL47" s="171"/>
      <c r="BM47" s="171"/>
      <c r="BN47" s="171"/>
      <c r="BO47" s="171"/>
      <c r="BP47" s="171"/>
      <c r="BQ47" s="171"/>
      <c r="BR47" s="171"/>
      <c r="BS47" s="171"/>
      <c r="BT47" s="171"/>
      <c r="BU47" s="171"/>
      <c r="BV47" s="171"/>
      <c r="BW47" s="171"/>
      <c r="BX47" s="171"/>
      <c r="BY47" s="171"/>
      <c r="BZ47" s="171"/>
      <c r="CA47" s="171"/>
      <c r="CB47" s="171"/>
      <c r="CC47" s="171"/>
      <c r="CD47" s="171"/>
      <c r="CE47" s="171"/>
    </row>
    <row r="48" spans="1:83" ht="15.75" thickBot="1">
      <c r="A48" s="243"/>
      <c r="B48" s="247" t="s">
        <v>43</v>
      </c>
      <c r="C48" s="12" t="s">
        <v>37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</row>
    <row r="49" spans="1:83" ht="15.75" thickBot="1">
      <c r="A49" s="243"/>
      <c r="B49" s="247"/>
      <c r="C49" s="12" t="s">
        <v>31</v>
      </c>
      <c r="D49" s="171">
        <v>0</v>
      </c>
      <c r="E49" s="171" t="e">
        <v>#DIV/0!</v>
      </c>
      <c r="F49" s="171" t="e">
        <v>#DIV/0!</v>
      </c>
      <c r="G49" s="171" t="e">
        <v>#DIV/0!</v>
      </c>
      <c r="H49" s="171" t="e">
        <v>#DIV/0!</v>
      </c>
      <c r="I49" s="171">
        <v>0</v>
      </c>
      <c r="J49" s="171">
        <v>0</v>
      </c>
      <c r="K49" s="171" t="e">
        <v>#DIV/0!</v>
      </c>
      <c r="L49" s="171" t="e">
        <v>#DIV/0!</v>
      </c>
      <c r="M49" s="171"/>
      <c r="N49" s="171"/>
      <c r="O49" s="171"/>
      <c r="P49" s="171"/>
      <c r="Q49" s="171"/>
      <c r="R49" s="171"/>
      <c r="S49" s="171"/>
      <c r="T49" s="171"/>
      <c r="U49" s="171"/>
      <c r="V49" s="171"/>
      <c r="W49" s="171"/>
      <c r="X49" s="171"/>
      <c r="Y49" s="171"/>
      <c r="Z49" s="171"/>
      <c r="AA49" s="171"/>
      <c r="AB49" s="171"/>
      <c r="AC49" s="171"/>
      <c r="AD49" s="171"/>
      <c r="AE49" s="171"/>
      <c r="AF49" s="171"/>
      <c r="AG49" s="171"/>
      <c r="AH49" s="171"/>
      <c r="AI49" s="171"/>
      <c r="AJ49" s="171"/>
      <c r="AK49" s="171"/>
      <c r="AL49" s="171"/>
      <c r="AM49" s="171"/>
      <c r="AN49" s="171"/>
      <c r="AO49" s="171"/>
      <c r="AP49" s="171"/>
      <c r="AQ49" s="171"/>
      <c r="AR49" s="171"/>
      <c r="AS49" s="171"/>
      <c r="AT49" s="171"/>
      <c r="AU49" s="171"/>
      <c r="AV49" s="171"/>
      <c r="AW49" s="171"/>
      <c r="AX49" s="171"/>
      <c r="AY49" s="171"/>
      <c r="AZ49" s="171"/>
      <c r="BA49" s="171"/>
      <c r="BB49" s="171"/>
      <c r="BC49" s="171"/>
      <c r="BD49" s="171"/>
      <c r="BE49" s="171"/>
      <c r="BF49" s="171"/>
      <c r="BG49" s="171"/>
      <c r="BH49" s="171"/>
      <c r="BI49" s="171"/>
      <c r="BJ49" s="171"/>
      <c r="BK49" s="171"/>
      <c r="BL49" s="171"/>
      <c r="BM49" s="171"/>
      <c r="BN49" s="171"/>
      <c r="BO49" s="171"/>
      <c r="BP49" s="171"/>
      <c r="BQ49" s="171"/>
      <c r="BR49" s="171"/>
      <c r="BS49" s="171"/>
      <c r="BT49" s="171"/>
      <c r="BU49" s="171"/>
      <c r="BV49" s="171"/>
      <c r="BW49" s="171"/>
      <c r="BX49" s="171"/>
      <c r="BY49" s="171"/>
      <c r="BZ49" s="171"/>
      <c r="CA49" s="171"/>
      <c r="CB49" s="171"/>
      <c r="CC49" s="171"/>
      <c r="CD49" s="171"/>
      <c r="CE49" s="171"/>
    </row>
    <row r="50" spans="1:83" ht="15.75" thickBot="1">
      <c r="A50" s="243"/>
      <c r="B50" s="247" t="s">
        <v>41</v>
      </c>
      <c r="C50" s="12" t="s">
        <v>37</v>
      </c>
      <c r="D50" s="11">
        <v>1</v>
      </c>
      <c r="E50" s="11">
        <v>0</v>
      </c>
      <c r="F50" s="11">
        <v>0</v>
      </c>
      <c r="G50" s="11">
        <v>0</v>
      </c>
      <c r="H50" s="11">
        <v>0</v>
      </c>
      <c r="I50" s="11">
        <v>1</v>
      </c>
      <c r="J50" s="11">
        <v>2</v>
      </c>
      <c r="K50" s="11">
        <v>0</v>
      </c>
      <c r="L50" s="11">
        <v>0</v>
      </c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</row>
    <row r="51" spans="1:83" ht="15.75" thickBot="1">
      <c r="A51" s="243"/>
      <c r="B51" s="247"/>
      <c r="C51" s="12" t="s">
        <v>31</v>
      </c>
      <c r="D51" s="171">
        <v>100</v>
      </c>
      <c r="E51" s="171" t="e">
        <v>#DIV/0!</v>
      </c>
      <c r="F51" s="171" t="e">
        <v>#DIV/0!</v>
      </c>
      <c r="G51" s="171" t="e">
        <v>#DIV/0!</v>
      </c>
      <c r="H51" s="171" t="e">
        <v>#DIV/0!</v>
      </c>
      <c r="I51" s="171">
        <v>100</v>
      </c>
      <c r="J51" s="171">
        <v>100</v>
      </c>
      <c r="K51" s="171" t="e">
        <v>#DIV/0!</v>
      </c>
      <c r="L51" s="171" t="e">
        <v>#DIV/0!</v>
      </c>
      <c r="M51" s="171"/>
      <c r="N51" s="171"/>
      <c r="O51" s="171"/>
      <c r="P51" s="171"/>
      <c r="Q51" s="171"/>
      <c r="R51" s="171"/>
      <c r="S51" s="171"/>
      <c r="T51" s="171"/>
      <c r="U51" s="171"/>
      <c r="V51" s="171"/>
      <c r="W51" s="171"/>
      <c r="X51" s="171"/>
      <c r="Y51" s="171"/>
      <c r="Z51" s="171"/>
      <c r="AA51" s="171"/>
      <c r="AB51" s="171"/>
      <c r="AC51" s="171"/>
      <c r="AD51" s="171"/>
      <c r="AE51" s="171"/>
      <c r="AF51" s="171"/>
      <c r="AG51" s="171"/>
      <c r="AH51" s="171"/>
      <c r="AI51" s="171"/>
      <c r="AJ51" s="171"/>
      <c r="AK51" s="171"/>
      <c r="AL51" s="171"/>
      <c r="AM51" s="171"/>
      <c r="AN51" s="171"/>
      <c r="AO51" s="171"/>
      <c r="AP51" s="171"/>
      <c r="AQ51" s="171"/>
      <c r="AR51" s="171"/>
      <c r="AS51" s="171"/>
      <c r="AT51" s="171"/>
      <c r="AU51" s="171"/>
      <c r="AV51" s="171"/>
      <c r="AW51" s="171"/>
      <c r="AX51" s="171"/>
      <c r="AY51" s="171"/>
      <c r="AZ51" s="171"/>
      <c r="BA51" s="171"/>
      <c r="BB51" s="171"/>
      <c r="BC51" s="171"/>
      <c r="BD51" s="171"/>
      <c r="BE51" s="171"/>
      <c r="BF51" s="171"/>
      <c r="BG51" s="171"/>
      <c r="BH51" s="171"/>
      <c r="BI51" s="171"/>
      <c r="BJ51" s="171"/>
      <c r="BK51" s="171"/>
      <c r="BL51" s="171"/>
      <c r="BM51" s="171"/>
      <c r="BN51" s="171"/>
      <c r="BO51" s="171"/>
      <c r="BP51" s="171"/>
      <c r="BQ51" s="171"/>
      <c r="BR51" s="171"/>
      <c r="BS51" s="171"/>
      <c r="BT51" s="171"/>
      <c r="BU51" s="171"/>
      <c r="BV51" s="171"/>
      <c r="BW51" s="171"/>
      <c r="BX51" s="171"/>
      <c r="BY51" s="171"/>
      <c r="BZ51" s="171"/>
      <c r="CA51" s="171"/>
      <c r="CB51" s="171"/>
      <c r="CC51" s="171"/>
      <c r="CD51" s="171"/>
      <c r="CE51" s="171"/>
    </row>
    <row r="52" spans="1:83" ht="15.75" customHeight="1" thickBot="1">
      <c r="A52" s="243"/>
      <c r="B52" s="248" t="s">
        <v>45</v>
      </c>
      <c r="C52" s="12" t="s">
        <v>20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  <c r="CB52" s="11"/>
      <c r="CC52" s="11"/>
      <c r="CD52" s="11"/>
      <c r="CE52" s="11"/>
    </row>
    <row r="53" spans="1:83" ht="15.75" thickBot="1">
      <c r="A53" s="243"/>
      <c r="B53" s="248"/>
      <c r="C53" s="12" t="s">
        <v>31</v>
      </c>
      <c r="D53" s="171">
        <v>0</v>
      </c>
      <c r="E53" s="171">
        <v>0</v>
      </c>
      <c r="F53" s="171">
        <v>0</v>
      </c>
      <c r="G53" s="171">
        <v>0</v>
      </c>
      <c r="H53" s="171">
        <v>0</v>
      </c>
      <c r="I53" s="171">
        <v>0</v>
      </c>
      <c r="J53" s="171">
        <v>0</v>
      </c>
      <c r="K53" s="171">
        <v>0</v>
      </c>
      <c r="L53" s="171">
        <v>0</v>
      </c>
      <c r="M53" s="171"/>
      <c r="N53" s="171"/>
      <c r="O53" s="171"/>
      <c r="P53" s="171"/>
      <c r="Q53" s="171"/>
      <c r="R53" s="171"/>
      <c r="S53" s="171"/>
      <c r="T53" s="171"/>
      <c r="U53" s="171"/>
      <c r="V53" s="171"/>
      <c r="W53" s="171"/>
      <c r="X53" s="171"/>
      <c r="Y53" s="171"/>
      <c r="Z53" s="171"/>
      <c r="AA53" s="171"/>
      <c r="AB53" s="171"/>
      <c r="AC53" s="171"/>
      <c r="AD53" s="171"/>
      <c r="AE53" s="171"/>
      <c r="AF53" s="171"/>
      <c r="AG53" s="171"/>
      <c r="AH53" s="171"/>
      <c r="AI53" s="171"/>
      <c r="AJ53" s="171"/>
      <c r="AK53" s="171"/>
      <c r="AL53" s="171"/>
      <c r="AM53" s="171"/>
      <c r="AN53" s="171"/>
      <c r="AO53" s="171"/>
      <c r="AP53" s="171"/>
      <c r="AQ53" s="171"/>
      <c r="AR53" s="171"/>
      <c r="AS53" s="171"/>
      <c r="AT53" s="171"/>
      <c r="AU53" s="171"/>
      <c r="AV53" s="171"/>
      <c r="AW53" s="171"/>
      <c r="AX53" s="171"/>
      <c r="AY53" s="171"/>
      <c r="AZ53" s="171"/>
      <c r="BA53" s="171"/>
      <c r="BB53" s="171"/>
      <c r="BC53" s="171"/>
      <c r="BD53" s="171"/>
      <c r="BE53" s="171"/>
      <c r="BF53" s="171"/>
      <c r="BG53" s="171"/>
      <c r="BH53" s="171"/>
      <c r="BI53" s="171"/>
      <c r="BJ53" s="171"/>
      <c r="BK53" s="171"/>
      <c r="BL53" s="171"/>
      <c r="BM53" s="171"/>
      <c r="BN53" s="171"/>
      <c r="BO53" s="171"/>
      <c r="BP53" s="171"/>
      <c r="BQ53" s="171"/>
      <c r="BR53" s="171"/>
      <c r="BS53" s="171"/>
      <c r="BT53" s="171"/>
      <c r="BU53" s="171"/>
      <c r="BV53" s="171"/>
      <c r="BW53" s="171"/>
      <c r="BX53" s="171"/>
      <c r="BY53" s="171"/>
      <c r="BZ53" s="171"/>
      <c r="CA53" s="171"/>
      <c r="CB53" s="171"/>
      <c r="CC53" s="171"/>
      <c r="CD53" s="171"/>
      <c r="CE53" s="171"/>
    </row>
    <row r="54" spans="1:83" ht="15.75" thickBot="1">
      <c r="A54" s="243"/>
      <c r="B54" s="246" t="s">
        <v>46</v>
      </c>
      <c r="C54" s="12" t="s">
        <v>37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</row>
    <row r="55" spans="1:83" ht="15.75" thickBot="1">
      <c r="A55" s="243"/>
      <c r="B55" s="246"/>
      <c r="C55" s="12" t="s">
        <v>31</v>
      </c>
      <c r="D55" s="171">
        <v>0</v>
      </c>
      <c r="E55" s="171">
        <v>0</v>
      </c>
      <c r="F55" s="171">
        <v>0</v>
      </c>
      <c r="G55" s="171">
        <v>0</v>
      </c>
      <c r="H55" s="171">
        <v>0</v>
      </c>
      <c r="I55" s="171">
        <v>0</v>
      </c>
      <c r="J55" s="171">
        <v>0</v>
      </c>
      <c r="K55" s="171">
        <v>0</v>
      </c>
      <c r="L55" s="171">
        <v>0</v>
      </c>
      <c r="M55" s="171"/>
      <c r="N55" s="171"/>
      <c r="O55" s="171"/>
      <c r="P55" s="171"/>
      <c r="Q55" s="171"/>
      <c r="R55" s="171"/>
      <c r="S55" s="171"/>
      <c r="T55" s="171"/>
      <c r="U55" s="171"/>
      <c r="V55" s="171"/>
      <c r="W55" s="171"/>
      <c r="X55" s="171"/>
      <c r="Y55" s="171"/>
      <c r="Z55" s="171"/>
      <c r="AA55" s="171"/>
      <c r="AB55" s="171"/>
      <c r="AC55" s="171"/>
      <c r="AD55" s="171"/>
      <c r="AE55" s="171"/>
      <c r="AF55" s="171"/>
      <c r="AG55" s="171"/>
      <c r="AH55" s="171"/>
      <c r="AI55" s="171"/>
      <c r="AJ55" s="171"/>
      <c r="AK55" s="171"/>
      <c r="AL55" s="171"/>
      <c r="AM55" s="171"/>
      <c r="AN55" s="171"/>
      <c r="AO55" s="171"/>
      <c r="AP55" s="171"/>
      <c r="AQ55" s="171"/>
      <c r="AR55" s="171"/>
      <c r="AS55" s="171"/>
      <c r="AT55" s="171"/>
      <c r="AU55" s="171"/>
      <c r="AV55" s="171"/>
      <c r="AW55" s="171"/>
      <c r="AX55" s="171"/>
      <c r="AY55" s="171"/>
      <c r="AZ55" s="171"/>
      <c r="BA55" s="171"/>
      <c r="BB55" s="171"/>
      <c r="BC55" s="171"/>
      <c r="BD55" s="171"/>
      <c r="BE55" s="171"/>
      <c r="BF55" s="171"/>
      <c r="BG55" s="171"/>
      <c r="BH55" s="171"/>
      <c r="BI55" s="171"/>
      <c r="BJ55" s="171"/>
      <c r="BK55" s="171"/>
      <c r="BL55" s="171"/>
      <c r="BM55" s="171"/>
      <c r="BN55" s="171"/>
      <c r="BO55" s="171"/>
      <c r="BP55" s="171"/>
      <c r="BQ55" s="171"/>
      <c r="BR55" s="171"/>
      <c r="BS55" s="171"/>
      <c r="BT55" s="171"/>
      <c r="BU55" s="171"/>
      <c r="BV55" s="171"/>
      <c r="BW55" s="171"/>
      <c r="BX55" s="171"/>
      <c r="BY55" s="171"/>
      <c r="BZ55" s="171"/>
      <c r="CA55" s="171"/>
      <c r="CB55" s="171"/>
      <c r="CC55" s="171"/>
      <c r="CD55" s="171"/>
      <c r="CE55" s="171"/>
    </row>
    <row r="56" spans="1:83" ht="15.75" thickBot="1">
      <c r="A56" s="243"/>
      <c r="B56" s="247" t="s">
        <v>43</v>
      </c>
      <c r="C56" s="12" t="s">
        <v>37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</row>
    <row r="57" spans="1:83" ht="15.75" thickBot="1">
      <c r="A57" s="243"/>
      <c r="B57" s="247"/>
      <c r="C57" s="12" t="s">
        <v>31</v>
      </c>
      <c r="D57" s="171" t="e">
        <v>#DIV/0!</v>
      </c>
      <c r="E57" s="171" t="e">
        <v>#DIV/0!</v>
      </c>
      <c r="F57" s="171" t="e">
        <v>#DIV/0!</v>
      </c>
      <c r="G57" s="171" t="e">
        <v>#DIV/0!</v>
      </c>
      <c r="H57" s="171" t="e">
        <v>#DIV/0!</v>
      </c>
      <c r="I57" s="171" t="e">
        <v>#DIV/0!</v>
      </c>
      <c r="J57" s="171" t="e">
        <v>#DIV/0!</v>
      </c>
      <c r="K57" s="171" t="e">
        <v>#DIV/0!</v>
      </c>
      <c r="L57" s="171" t="e">
        <v>#DIV/0!</v>
      </c>
      <c r="M57" s="171"/>
      <c r="N57" s="171"/>
      <c r="O57" s="171"/>
      <c r="P57" s="171"/>
      <c r="Q57" s="171"/>
      <c r="R57" s="171"/>
      <c r="S57" s="171"/>
      <c r="T57" s="171"/>
      <c r="U57" s="171"/>
      <c r="V57" s="171"/>
      <c r="W57" s="171"/>
      <c r="X57" s="171"/>
      <c r="Y57" s="171"/>
      <c r="Z57" s="171"/>
      <c r="AA57" s="171"/>
      <c r="AB57" s="171"/>
      <c r="AC57" s="171"/>
      <c r="AD57" s="171"/>
      <c r="AE57" s="171"/>
      <c r="AF57" s="171"/>
      <c r="AG57" s="171"/>
      <c r="AH57" s="171"/>
      <c r="AI57" s="171"/>
      <c r="AJ57" s="171"/>
      <c r="AK57" s="171"/>
      <c r="AL57" s="171"/>
      <c r="AM57" s="171"/>
      <c r="AN57" s="171"/>
      <c r="AO57" s="171"/>
      <c r="AP57" s="171"/>
      <c r="AQ57" s="171"/>
      <c r="AR57" s="171"/>
      <c r="AS57" s="171"/>
      <c r="AT57" s="171"/>
      <c r="AU57" s="171"/>
      <c r="AV57" s="171"/>
      <c r="AW57" s="171"/>
      <c r="AX57" s="171"/>
      <c r="AY57" s="171"/>
      <c r="AZ57" s="171"/>
      <c r="BA57" s="171"/>
      <c r="BB57" s="171"/>
      <c r="BC57" s="171"/>
      <c r="BD57" s="171"/>
      <c r="BE57" s="171"/>
      <c r="BF57" s="171"/>
      <c r="BG57" s="171"/>
      <c r="BH57" s="171"/>
      <c r="BI57" s="171"/>
      <c r="BJ57" s="171"/>
      <c r="BK57" s="171"/>
      <c r="BL57" s="171"/>
      <c r="BM57" s="171"/>
      <c r="BN57" s="171"/>
      <c r="BO57" s="171"/>
      <c r="BP57" s="171"/>
      <c r="BQ57" s="171"/>
      <c r="BR57" s="171"/>
      <c r="BS57" s="171"/>
      <c r="BT57" s="171"/>
      <c r="BU57" s="171"/>
      <c r="BV57" s="171"/>
      <c r="BW57" s="171"/>
      <c r="BX57" s="171"/>
      <c r="BY57" s="171"/>
      <c r="BZ57" s="171"/>
      <c r="CA57" s="171"/>
      <c r="CB57" s="171"/>
      <c r="CC57" s="171"/>
      <c r="CD57" s="171"/>
      <c r="CE57" s="171"/>
    </row>
    <row r="58" spans="1:83" ht="15.75" thickBot="1">
      <c r="A58" s="243"/>
      <c r="B58" s="247" t="s">
        <v>47</v>
      </c>
      <c r="C58" s="12" t="s">
        <v>37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</row>
    <row r="59" spans="1:83" ht="15.75" thickBot="1">
      <c r="A59" s="243"/>
      <c r="B59" s="247"/>
      <c r="C59" s="12" t="s">
        <v>31</v>
      </c>
      <c r="D59" s="171" t="e">
        <v>#DIV/0!</v>
      </c>
      <c r="E59" s="171" t="e">
        <v>#DIV/0!</v>
      </c>
      <c r="F59" s="171" t="e">
        <v>#DIV/0!</v>
      </c>
      <c r="G59" s="171" t="e">
        <v>#DIV/0!</v>
      </c>
      <c r="H59" s="171" t="e">
        <v>#DIV/0!</v>
      </c>
      <c r="I59" s="171" t="e">
        <v>#DIV/0!</v>
      </c>
      <c r="J59" s="171" t="e">
        <v>#DIV/0!</v>
      </c>
      <c r="K59" s="171" t="e">
        <v>#DIV/0!</v>
      </c>
      <c r="L59" s="171" t="e">
        <v>#DIV/0!</v>
      </c>
      <c r="M59" s="171"/>
      <c r="N59" s="171"/>
      <c r="O59" s="171"/>
      <c r="P59" s="171"/>
      <c r="Q59" s="171"/>
      <c r="R59" s="171"/>
      <c r="S59" s="171"/>
      <c r="T59" s="171"/>
      <c r="U59" s="171"/>
      <c r="V59" s="171"/>
      <c r="W59" s="171"/>
      <c r="X59" s="171"/>
      <c r="Y59" s="171"/>
      <c r="Z59" s="171"/>
      <c r="AA59" s="171"/>
      <c r="AB59" s="171"/>
      <c r="AC59" s="171"/>
      <c r="AD59" s="171"/>
      <c r="AE59" s="171"/>
      <c r="AF59" s="171"/>
      <c r="AG59" s="171"/>
      <c r="AH59" s="171"/>
      <c r="AI59" s="171"/>
      <c r="AJ59" s="171"/>
      <c r="AK59" s="171"/>
      <c r="AL59" s="171"/>
      <c r="AM59" s="171"/>
      <c r="AN59" s="171"/>
      <c r="AO59" s="171"/>
      <c r="AP59" s="171"/>
      <c r="AQ59" s="171"/>
      <c r="AR59" s="171"/>
      <c r="AS59" s="171"/>
      <c r="AT59" s="171"/>
      <c r="AU59" s="171"/>
      <c r="AV59" s="171"/>
      <c r="AW59" s="171"/>
      <c r="AX59" s="171"/>
      <c r="AY59" s="171"/>
      <c r="AZ59" s="171"/>
      <c r="BA59" s="171"/>
      <c r="BB59" s="171"/>
      <c r="BC59" s="171"/>
      <c r="BD59" s="171"/>
      <c r="BE59" s="171"/>
      <c r="BF59" s="171"/>
      <c r="BG59" s="171"/>
      <c r="BH59" s="171"/>
      <c r="BI59" s="171"/>
      <c r="BJ59" s="171"/>
      <c r="BK59" s="171"/>
      <c r="BL59" s="171"/>
      <c r="BM59" s="171"/>
      <c r="BN59" s="171"/>
      <c r="BO59" s="171"/>
      <c r="BP59" s="171"/>
      <c r="BQ59" s="171"/>
      <c r="BR59" s="171"/>
      <c r="BS59" s="171"/>
      <c r="BT59" s="171"/>
      <c r="BU59" s="171"/>
      <c r="BV59" s="171"/>
      <c r="BW59" s="171"/>
      <c r="BX59" s="171"/>
      <c r="BY59" s="171"/>
      <c r="BZ59" s="171"/>
      <c r="CA59" s="171"/>
      <c r="CB59" s="171"/>
      <c r="CC59" s="171"/>
      <c r="CD59" s="171"/>
      <c r="CE59" s="171"/>
    </row>
    <row r="60" spans="1:83" ht="15.75" thickBot="1">
      <c r="A60" s="243"/>
      <c r="B60" s="247" t="s">
        <v>48</v>
      </c>
      <c r="C60" s="12" t="s">
        <v>30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</row>
    <row r="61" spans="1:83" ht="15.75" thickBot="1">
      <c r="A61" s="243"/>
      <c r="B61" s="247"/>
      <c r="C61" s="12" t="s">
        <v>31</v>
      </c>
      <c r="D61" s="171" t="e">
        <v>#DIV/0!</v>
      </c>
      <c r="E61" s="171" t="e">
        <v>#DIV/0!</v>
      </c>
      <c r="F61" s="171" t="e">
        <v>#DIV/0!</v>
      </c>
      <c r="G61" s="171" t="e">
        <v>#DIV/0!</v>
      </c>
      <c r="H61" s="171" t="e">
        <v>#DIV/0!</v>
      </c>
      <c r="I61" s="171" t="e">
        <v>#DIV/0!</v>
      </c>
      <c r="J61" s="171" t="e">
        <v>#DIV/0!</v>
      </c>
      <c r="K61" s="171" t="e">
        <v>#DIV/0!</v>
      </c>
      <c r="L61" s="171" t="e">
        <v>#DIV/0!</v>
      </c>
      <c r="M61" s="171"/>
      <c r="N61" s="171"/>
      <c r="O61" s="171"/>
      <c r="P61" s="171"/>
      <c r="Q61" s="171"/>
      <c r="R61" s="171"/>
      <c r="S61" s="171"/>
      <c r="T61" s="171"/>
      <c r="U61" s="171"/>
      <c r="V61" s="171"/>
      <c r="W61" s="171"/>
      <c r="X61" s="171"/>
      <c r="Y61" s="171"/>
      <c r="Z61" s="171"/>
      <c r="AA61" s="171"/>
      <c r="AB61" s="171"/>
      <c r="AC61" s="171"/>
      <c r="AD61" s="171"/>
      <c r="AE61" s="171"/>
      <c r="AF61" s="171"/>
      <c r="AG61" s="171"/>
      <c r="AH61" s="171"/>
      <c r="AI61" s="171"/>
      <c r="AJ61" s="171"/>
      <c r="AK61" s="171"/>
      <c r="AL61" s="171"/>
      <c r="AM61" s="171"/>
      <c r="AN61" s="171"/>
      <c r="AO61" s="171"/>
      <c r="AP61" s="171"/>
      <c r="AQ61" s="171"/>
      <c r="AR61" s="171"/>
      <c r="AS61" s="171"/>
      <c r="AT61" s="171"/>
      <c r="AU61" s="171"/>
      <c r="AV61" s="171"/>
      <c r="AW61" s="171"/>
      <c r="AX61" s="171"/>
      <c r="AY61" s="171"/>
      <c r="AZ61" s="171"/>
      <c r="BA61" s="171"/>
      <c r="BB61" s="171"/>
      <c r="BC61" s="171"/>
      <c r="BD61" s="171"/>
      <c r="BE61" s="171"/>
      <c r="BF61" s="171"/>
      <c r="BG61" s="171"/>
      <c r="BH61" s="171"/>
      <c r="BI61" s="171"/>
      <c r="BJ61" s="171"/>
      <c r="BK61" s="171"/>
      <c r="BL61" s="171"/>
      <c r="BM61" s="171"/>
      <c r="BN61" s="171"/>
      <c r="BO61" s="171"/>
      <c r="BP61" s="171"/>
      <c r="BQ61" s="171"/>
      <c r="BR61" s="171"/>
      <c r="BS61" s="171"/>
      <c r="BT61" s="171"/>
      <c r="BU61" s="171"/>
      <c r="BV61" s="171"/>
      <c r="BW61" s="171"/>
      <c r="BX61" s="171"/>
      <c r="BY61" s="171"/>
      <c r="BZ61" s="171"/>
      <c r="CA61" s="171"/>
      <c r="CB61" s="171"/>
      <c r="CC61" s="171"/>
      <c r="CD61" s="171"/>
      <c r="CE61" s="171"/>
    </row>
    <row r="62" spans="1:83" ht="15.75" thickBot="1">
      <c r="A62" s="243"/>
      <c r="B62" s="247" t="s">
        <v>47</v>
      </c>
      <c r="C62" s="12" t="s">
        <v>37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</row>
    <row r="63" spans="1:83" ht="15.75" thickBot="1">
      <c r="A63" s="243"/>
      <c r="B63" s="247"/>
      <c r="C63" s="12" t="s">
        <v>31</v>
      </c>
      <c r="D63" s="171" t="e">
        <v>#DIV/0!</v>
      </c>
      <c r="E63" s="171" t="e">
        <v>#DIV/0!</v>
      </c>
      <c r="F63" s="171" t="e">
        <v>#DIV/0!</v>
      </c>
      <c r="G63" s="171" t="e">
        <v>#DIV/0!</v>
      </c>
      <c r="H63" s="171" t="e">
        <v>#DIV/0!</v>
      </c>
      <c r="I63" s="171" t="e">
        <v>#DIV/0!</v>
      </c>
      <c r="J63" s="171" t="e">
        <v>#DIV/0!</v>
      </c>
      <c r="K63" s="171" t="e">
        <v>#DIV/0!</v>
      </c>
      <c r="L63" s="171" t="e">
        <v>#DIV/0!</v>
      </c>
      <c r="M63" s="171"/>
      <c r="N63" s="171"/>
      <c r="O63" s="171"/>
      <c r="P63" s="171"/>
      <c r="Q63" s="171"/>
      <c r="R63" s="171"/>
      <c r="S63" s="171"/>
      <c r="T63" s="171"/>
      <c r="U63" s="171"/>
      <c r="V63" s="171"/>
      <c r="W63" s="171"/>
      <c r="X63" s="171"/>
      <c r="Y63" s="171"/>
      <c r="Z63" s="171"/>
      <c r="AA63" s="171"/>
      <c r="AB63" s="171"/>
      <c r="AC63" s="171"/>
      <c r="AD63" s="171"/>
      <c r="AE63" s="171"/>
      <c r="AF63" s="171"/>
      <c r="AG63" s="171"/>
      <c r="AH63" s="171"/>
      <c r="AI63" s="171"/>
      <c r="AJ63" s="171"/>
      <c r="AK63" s="171"/>
      <c r="AL63" s="171"/>
      <c r="AM63" s="171"/>
      <c r="AN63" s="171"/>
      <c r="AO63" s="171"/>
      <c r="AP63" s="171"/>
      <c r="AQ63" s="171"/>
      <c r="AR63" s="171"/>
      <c r="AS63" s="171"/>
      <c r="AT63" s="171"/>
      <c r="AU63" s="171"/>
      <c r="AV63" s="171"/>
      <c r="AW63" s="171"/>
      <c r="AX63" s="171"/>
      <c r="AY63" s="171"/>
      <c r="AZ63" s="171"/>
      <c r="BA63" s="171"/>
      <c r="BB63" s="171"/>
      <c r="BC63" s="171"/>
      <c r="BD63" s="171"/>
      <c r="BE63" s="171"/>
      <c r="BF63" s="171"/>
      <c r="BG63" s="171"/>
      <c r="BH63" s="171"/>
      <c r="BI63" s="171"/>
      <c r="BJ63" s="171"/>
      <c r="BK63" s="171"/>
      <c r="BL63" s="171"/>
      <c r="BM63" s="171"/>
      <c r="BN63" s="171"/>
      <c r="BO63" s="171"/>
      <c r="BP63" s="171"/>
      <c r="BQ63" s="171"/>
      <c r="BR63" s="171"/>
      <c r="BS63" s="171"/>
      <c r="BT63" s="171"/>
      <c r="BU63" s="171"/>
      <c r="BV63" s="171"/>
      <c r="BW63" s="171"/>
      <c r="BX63" s="171"/>
      <c r="BY63" s="171"/>
      <c r="BZ63" s="171"/>
      <c r="CA63" s="171"/>
      <c r="CB63" s="171"/>
      <c r="CC63" s="171"/>
      <c r="CD63" s="171"/>
      <c r="CE63" s="171"/>
    </row>
    <row r="64" spans="1:83" ht="15.75" thickBot="1">
      <c r="A64" s="243"/>
      <c r="B64" s="246" t="s">
        <v>49</v>
      </c>
      <c r="C64" s="12" t="s">
        <v>20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</row>
    <row r="65" spans="1:83" ht="15.75" thickBot="1">
      <c r="A65" s="243"/>
      <c r="B65" s="246"/>
      <c r="C65" s="12" t="s">
        <v>31</v>
      </c>
      <c r="D65" s="171">
        <v>0</v>
      </c>
      <c r="E65" s="171">
        <v>0</v>
      </c>
      <c r="F65" s="171">
        <v>0</v>
      </c>
      <c r="G65" s="171">
        <v>0</v>
      </c>
      <c r="H65" s="171">
        <v>0</v>
      </c>
      <c r="I65" s="171">
        <v>0</v>
      </c>
      <c r="J65" s="171">
        <v>0</v>
      </c>
      <c r="K65" s="171">
        <v>0</v>
      </c>
      <c r="L65" s="171">
        <v>0</v>
      </c>
      <c r="M65" s="171"/>
      <c r="N65" s="171"/>
      <c r="O65" s="171"/>
      <c r="P65" s="171"/>
      <c r="Q65" s="171"/>
      <c r="R65" s="171"/>
      <c r="S65" s="171"/>
      <c r="T65" s="171"/>
      <c r="U65" s="171"/>
      <c r="V65" s="171"/>
      <c r="W65" s="171"/>
      <c r="X65" s="171"/>
      <c r="Y65" s="171"/>
      <c r="Z65" s="171"/>
      <c r="AA65" s="171"/>
      <c r="AB65" s="171"/>
      <c r="AC65" s="171"/>
      <c r="AD65" s="171"/>
      <c r="AE65" s="171"/>
      <c r="AF65" s="171"/>
      <c r="AG65" s="171"/>
      <c r="AH65" s="171"/>
      <c r="AI65" s="171"/>
      <c r="AJ65" s="171"/>
      <c r="AK65" s="171"/>
      <c r="AL65" s="171"/>
      <c r="AM65" s="171"/>
      <c r="AN65" s="171"/>
      <c r="AO65" s="171"/>
      <c r="AP65" s="171"/>
      <c r="AQ65" s="171"/>
      <c r="AR65" s="171"/>
      <c r="AS65" s="171"/>
      <c r="AT65" s="171"/>
      <c r="AU65" s="171"/>
      <c r="AV65" s="171"/>
      <c r="AW65" s="171"/>
      <c r="AX65" s="171"/>
      <c r="AY65" s="171"/>
      <c r="AZ65" s="171"/>
      <c r="BA65" s="171"/>
      <c r="BB65" s="171"/>
      <c r="BC65" s="171"/>
      <c r="BD65" s="171"/>
      <c r="BE65" s="171"/>
      <c r="BF65" s="171"/>
      <c r="BG65" s="171"/>
      <c r="BH65" s="171"/>
      <c r="BI65" s="171"/>
      <c r="BJ65" s="171"/>
      <c r="BK65" s="171"/>
      <c r="BL65" s="171"/>
      <c r="BM65" s="171"/>
      <c r="BN65" s="171"/>
      <c r="BO65" s="171"/>
      <c r="BP65" s="171"/>
      <c r="BQ65" s="171"/>
      <c r="BR65" s="171"/>
      <c r="BS65" s="171"/>
      <c r="BT65" s="171"/>
      <c r="BU65" s="171"/>
      <c r="BV65" s="171"/>
      <c r="BW65" s="171"/>
      <c r="BX65" s="171"/>
      <c r="BY65" s="171"/>
      <c r="BZ65" s="171"/>
      <c r="CA65" s="171"/>
      <c r="CB65" s="171"/>
      <c r="CC65" s="171"/>
      <c r="CD65" s="171"/>
      <c r="CE65" s="171"/>
    </row>
    <row r="66" spans="1:83" ht="15.75" thickBot="1">
      <c r="A66" s="243"/>
      <c r="B66" s="246" t="s">
        <v>50</v>
      </c>
      <c r="C66" s="12" t="s">
        <v>37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</row>
    <row r="67" spans="1:83" ht="15.75" thickBot="1">
      <c r="A67" s="243"/>
      <c r="B67" s="246"/>
      <c r="C67" s="12" t="s">
        <v>31</v>
      </c>
      <c r="D67" s="171">
        <v>0</v>
      </c>
      <c r="E67" s="171">
        <v>0</v>
      </c>
      <c r="F67" s="171">
        <v>0</v>
      </c>
      <c r="G67" s="171">
        <v>0</v>
      </c>
      <c r="H67" s="171">
        <v>0</v>
      </c>
      <c r="I67" s="171">
        <v>0</v>
      </c>
      <c r="J67" s="171">
        <v>0</v>
      </c>
      <c r="K67" s="171">
        <v>0</v>
      </c>
      <c r="L67" s="171">
        <v>0</v>
      </c>
      <c r="M67" s="171"/>
      <c r="N67" s="171"/>
      <c r="O67" s="171"/>
      <c r="P67" s="171"/>
      <c r="Q67" s="171"/>
      <c r="R67" s="171"/>
      <c r="S67" s="171"/>
      <c r="T67" s="171"/>
      <c r="U67" s="171"/>
      <c r="V67" s="171"/>
      <c r="W67" s="171"/>
      <c r="X67" s="171"/>
      <c r="Y67" s="171"/>
      <c r="Z67" s="171"/>
      <c r="AA67" s="171"/>
      <c r="AB67" s="171"/>
      <c r="AC67" s="171"/>
      <c r="AD67" s="171"/>
      <c r="AE67" s="171"/>
      <c r="AF67" s="171"/>
      <c r="AG67" s="171"/>
      <c r="AH67" s="171"/>
      <c r="AI67" s="171"/>
      <c r="AJ67" s="171"/>
      <c r="AK67" s="171"/>
      <c r="AL67" s="171"/>
      <c r="AM67" s="171"/>
      <c r="AN67" s="171"/>
      <c r="AO67" s="171"/>
      <c r="AP67" s="171"/>
      <c r="AQ67" s="171"/>
      <c r="AR67" s="171"/>
      <c r="AS67" s="171"/>
      <c r="AT67" s="171"/>
      <c r="AU67" s="171"/>
      <c r="AV67" s="171"/>
      <c r="AW67" s="171"/>
      <c r="AX67" s="171"/>
      <c r="AY67" s="171"/>
      <c r="AZ67" s="171"/>
      <c r="BA67" s="171"/>
      <c r="BB67" s="171"/>
      <c r="BC67" s="171"/>
      <c r="BD67" s="171"/>
      <c r="BE67" s="171"/>
      <c r="BF67" s="171"/>
      <c r="BG67" s="171"/>
      <c r="BH67" s="171"/>
      <c r="BI67" s="171"/>
      <c r="BJ67" s="171"/>
      <c r="BK67" s="171"/>
      <c r="BL67" s="171"/>
      <c r="BM67" s="171"/>
      <c r="BN67" s="171"/>
      <c r="BO67" s="171"/>
      <c r="BP67" s="171"/>
      <c r="BQ67" s="171"/>
      <c r="BR67" s="171"/>
      <c r="BS67" s="171"/>
      <c r="BT67" s="171"/>
      <c r="BU67" s="171"/>
      <c r="BV67" s="171"/>
      <c r="BW67" s="171"/>
      <c r="BX67" s="171"/>
      <c r="BY67" s="171"/>
      <c r="BZ67" s="171"/>
      <c r="CA67" s="171"/>
      <c r="CB67" s="171"/>
      <c r="CC67" s="171"/>
      <c r="CD67" s="171"/>
      <c r="CE67" s="171"/>
    </row>
    <row r="68" spans="1:83" ht="15.75" thickBot="1">
      <c r="A68" s="243"/>
      <c r="B68" s="247" t="s">
        <v>51</v>
      </c>
      <c r="C68" s="12" t="s">
        <v>37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</row>
    <row r="69" spans="1:83" ht="15.75" thickBot="1">
      <c r="A69" s="243"/>
      <c r="B69" s="247"/>
      <c r="C69" s="12" t="s">
        <v>31</v>
      </c>
      <c r="D69" s="171" t="e">
        <v>#DIV/0!</v>
      </c>
      <c r="E69" s="171" t="e">
        <v>#DIV/0!</v>
      </c>
      <c r="F69" s="171" t="e">
        <v>#DIV/0!</v>
      </c>
      <c r="G69" s="171" t="e">
        <v>#DIV/0!</v>
      </c>
      <c r="H69" s="171" t="e">
        <v>#DIV/0!</v>
      </c>
      <c r="I69" s="171" t="e">
        <v>#DIV/0!</v>
      </c>
      <c r="J69" s="171" t="e">
        <v>#DIV/0!</v>
      </c>
      <c r="K69" s="171" t="e">
        <v>#DIV/0!</v>
      </c>
      <c r="L69" s="171" t="e">
        <v>#DIV/0!</v>
      </c>
      <c r="M69" s="171"/>
      <c r="N69" s="171"/>
      <c r="O69" s="171"/>
      <c r="P69" s="171"/>
      <c r="Q69" s="171"/>
      <c r="R69" s="171"/>
      <c r="S69" s="171"/>
      <c r="T69" s="171"/>
      <c r="U69" s="171"/>
      <c r="V69" s="171"/>
      <c r="W69" s="171"/>
      <c r="X69" s="171"/>
      <c r="Y69" s="171"/>
      <c r="Z69" s="171"/>
      <c r="AA69" s="171"/>
      <c r="AB69" s="171"/>
      <c r="AC69" s="171"/>
      <c r="AD69" s="171"/>
      <c r="AE69" s="171"/>
      <c r="AF69" s="171"/>
      <c r="AG69" s="171"/>
      <c r="AH69" s="171"/>
      <c r="AI69" s="171"/>
      <c r="AJ69" s="171"/>
      <c r="AK69" s="171"/>
      <c r="AL69" s="171"/>
      <c r="AM69" s="171"/>
      <c r="AN69" s="171"/>
      <c r="AO69" s="171"/>
      <c r="AP69" s="171"/>
      <c r="AQ69" s="171"/>
      <c r="AR69" s="171"/>
      <c r="AS69" s="171"/>
      <c r="AT69" s="171"/>
      <c r="AU69" s="171"/>
      <c r="AV69" s="171"/>
      <c r="AW69" s="171"/>
      <c r="AX69" s="171"/>
      <c r="AY69" s="171"/>
      <c r="AZ69" s="171"/>
      <c r="BA69" s="171"/>
      <c r="BB69" s="171"/>
      <c r="BC69" s="171"/>
      <c r="BD69" s="171"/>
      <c r="BE69" s="171"/>
      <c r="BF69" s="171"/>
      <c r="BG69" s="171"/>
      <c r="BH69" s="171"/>
      <c r="BI69" s="171"/>
      <c r="BJ69" s="171"/>
      <c r="BK69" s="171"/>
      <c r="BL69" s="171"/>
      <c r="BM69" s="171"/>
      <c r="BN69" s="171"/>
      <c r="BO69" s="171"/>
      <c r="BP69" s="171"/>
      <c r="BQ69" s="171"/>
      <c r="BR69" s="171"/>
      <c r="BS69" s="171"/>
      <c r="BT69" s="171"/>
      <c r="BU69" s="171"/>
      <c r="BV69" s="171"/>
      <c r="BW69" s="171"/>
      <c r="BX69" s="171"/>
      <c r="BY69" s="171"/>
      <c r="BZ69" s="171"/>
      <c r="CA69" s="171"/>
      <c r="CB69" s="171"/>
      <c r="CC69" s="171"/>
      <c r="CD69" s="171"/>
      <c r="CE69" s="171"/>
    </row>
    <row r="70" spans="1:83" ht="15.75" thickBot="1">
      <c r="A70" s="243"/>
      <c r="B70" s="249" t="s">
        <v>41</v>
      </c>
      <c r="C70" s="12" t="s">
        <v>37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</row>
    <row r="71" spans="1:83" ht="15.75" thickBot="1">
      <c r="A71" s="243"/>
      <c r="B71" s="249"/>
      <c r="C71" s="13" t="s">
        <v>31</v>
      </c>
      <c r="D71" s="171" t="e">
        <v>#DIV/0!</v>
      </c>
      <c r="E71" s="171" t="e">
        <v>#DIV/0!</v>
      </c>
      <c r="F71" s="171" t="e">
        <v>#DIV/0!</v>
      </c>
      <c r="G71" s="171" t="e">
        <v>#DIV/0!</v>
      </c>
      <c r="H71" s="171" t="e">
        <v>#DIV/0!</v>
      </c>
      <c r="I71" s="171" t="e">
        <v>#DIV/0!</v>
      </c>
      <c r="J71" s="171" t="e">
        <v>#DIV/0!</v>
      </c>
      <c r="K71" s="171" t="e">
        <v>#DIV/0!</v>
      </c>
      <c r="L71" s="171" t="e">
        <v>#DIV/0!</v>
      </c>
      <c r="M71" s="171"/>
      <c r="N71" s="171"/>
      <c r="O71" s="171"/>
      <c r="P71" s="171"/>
      <c r="Q71" s="171"/>
      <c r="R71" s="171"/>
      <c r="S71" s="171"/>
      <c r="T71" s="171"/>
      <c r="U71" s="171"/>
      <c r="V71" s="171"/>
      <c r="W71" s="171"/>
      <c r="X71" s="171"/>
      <c r="Y71" s="171"/>
      <c r="Z71" s="171"/>
      <c r="AA71" s="171"/>
      <c r="AB71" s="171"/>
      <c r="AC71" s="171"/>
      <c r="AD71" s="171"/>
      <c r="AE71" s="171"/>
      <c r="AF71" s="171"/>
      <c r="AG71" s="171"/>
      <c r="AH71" s="171"/>
      <c r="AI71" s="171"/>
      <c r="AJ71" s="171"/>
      <c r="AK71" s="171"/>
      <c r="AL71" s="171"/>
      <c r="AM71" s="171"/>
      <c r="AN71" s="171"/>
      <c r="AO71" s="171"/>
      <c r="AP71" s="171"/>
      <c r="AQ71" s="171"/>
      <c r="AR71" s="171"/>
      <c r="AS71" s="171"/>
      <c r="AT71" s="171"/>
      <c r="AU71" s="171"/>
      <c r="AV71" s="171"/>
      <c r="AW71" s="171"/>
      <c r="AX71" s="171"/>
      <c r="AY71" s="171"/>
      <c r="AZ71" s="171"/>
      <c r="BA71" s="171"/>
      <c r="BB71" s="171"/>
      <c r="BC71" s="171"/>
      <c r="BD71" s="171"/>
      <c r="BE71" s="171"/>
      <c r="BF71" s="171"/>
      <c r="BG71" s="171"/>
      <c r="BH71" s="171"/>
      <c r="BI71" s="171"/>
      <c r="BJ71" s="171"/>
      <c r="BK71" s="171"/>
      <c r="BL71" s="171"/>
      <c r="BM71" s="171"/>
      <c r="BN71" s="171"/>
      <c r="BO71" s="171"/>
      <c r="BP71" s="171"/>
      <c r="BQ71" s="171"/>
      <c r="BR71" s="171"/>
      <c r="BS71" s="171"/>
      <c r="BT71" s="171"/>
      <c r="BU71" s="171"/>
      <c r="BV71" s="171"/>
      <c r="BW71" s="171"/>
      <c r="BX71" s="171"/>
      <c r="BY71" s="171"/>
      <c r="BZ71" s="171"/>
      <c r="CA71" s="171"/>
      <c r="CB71" s="171"/>
      <c r="CC71" s="171"/>
      <c r="CD71" s="171"/>
      <c r="CE71" s="171"/>
    </row>
    <row r="72" spans="1:83" ht="45" customHeight="1" thickBot="1">
      <c r="A72" s="250" t="s">
        <v>52</v>
      </c>
      <c r="B72" s="20" t="s">
        <v>53</v>
      </c>
      <c r="C72" s="21" t="s">
        <v>30</v>
      </c>
      <c r="D72" s="11">
        <v>0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11"/>
      <c r="BY72" s="11"/>
      <c r="BZ72" s="11"/>
      <c r="CA72" s="11"/>
      <c r="CB72" s="11"/>
      <c r="CC72" s="11"/>
      <c r="CD72" s="11"/>
      <c r="CE72" s="11"/>
    </row>
    <row r="73" spans="1:83" ht="15.75" thickBot="1">
      <c r="A73" s="250"/>
      <c r="B73" s="160" t="s">
        <v>54</v>
      </c>
      <c r="C73" s="12" t="s">
        <v>30</v>
      </c>
      <c r="D73" s="11">
        <v>1</v>
      </c>
      <c r="E73" s="11">
        <v>1</v>
      </c>
      <c r="F73" s="11">
        <v>1</v>
      </c>
      <c r="G73" s="11">
        <v>0</v>
      </c>
      <c r="H73" s="11">
        <v>0</v>
      </c>
      <c r="I73" s="11">
        <v>1</v>
      </c>
      <c r="J73" s="11">
        <v>1</v>
      </c>
      <c r="K73" s="11">
        <v>1</v>
      </c>
      <c r="L73" s="11">
        <v>1</v>
      </c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  <c r="BY73" s="11"/>
      <c r="BZ73" s="11"/>
      <c r="CA73" s="11"/>
      <c r="CB73" s="11"/>
      <c r="CC73" s="11"/>
      <c r="CD73" s="11"/>
      <c r="CE73" s="11"/>
    </row>
    <row r="74" spans="1:83" ht="15.75" thickBot="1">
      <c r="A74" s="250"/>
      <c r="B74" s="22" t="s">
        <v>55</v>
      </c>
      <c r="C74" s="12" t="s">
        <v>27</v>
      </c>
      <c r="D74" s="4" t="s">
        <v>478</v>
      </c>
      <c r="E74" s="4" t="s">
        <v>478</v>
      </c>
      <c r="F74" s="4" t="s">
        <v>478</v>
      </c>
      <c r="G74" s="4" t="s">
        <v>478</v>
      </c>
      <c r="H74" s="4" t="s">
        <v>478</v>
      </c>
      <c r="I74" s="4" t="s">
        <v>478</v>
      </c>
      <c r="J74" s="4" t="s">
        <v>478</v>
      </c>
      <c r="K74" s="4" t="s">
        <v>478</v>
      </c>
      <c r="L74" s="4" t="s">
        <v>478</v>
      </c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</row>
    <row r="75" spans="1:83" ht="30.75" thickBot="1">
      <c r="A75" s="250"/>
      <c r="B75" s="23" t="s">
        <v>56</v>
      </c>
      <c r="C75" s="12" t="s">
        <v>27</v>
      </c>
      <c r="D75" s="4" t="s">
        <v>478</v>
      </c>
      <c r="E75" s="4" t="s">
        <v>478</v>
      </c>
      <c r="F75" s="4" t="s">
        <v>478</v>
      </c>
      <c r="G75" s="4" t="s">
        <v>478</v>
      </c>
      <c r="H75" s="4" t="s">
        <v>478</v>
      </c>
      <c r="I75" s="4" t="s">
        <v>478</v>
      </c>
      <c r="J75" s="4" t="s">
        <v>478</v>
      </c>
      <c r="K75" s="4" t="s">
        <v>478</v>
      </c>
      <c r="L75" s="4" t="s">
        <v>478</v>
      </c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</row>
    <row r="76" spans="1:83" ht="15.75" thickBot="1">
      <c r="A76" s="250"/>
      <c r="B76" s="24" t="s">
        <v>57</v>
      </c>
      <c r="C76" s="12" t="s">
        <v>27</v>
      </c>
      <c r="D76" s="4" t="s">
        <v>478</v>
      </c>
      <c r="E76" s="4" t="s">
        <v>478</v>
      </c>
      <c r="F76" s="4" t="s">
        <v>480</v>
      </c>
      <c r="G76" s="4" t="s">
        <v>478</v>
      </c>
      <c r="H76" s="4" t="s">
        <v>478</v>
      </c>
      <c r="I76" s="4" t="s">
        <v>478</v>
      </c>
      <c r="J76" s="4" t="s">
        <v>478</v>
      </c>
      <c r="K76" s="4" t="s">
        <v>478</v>
      </c>
      <c r="L76" s="4" t="s">
        <v>478</v>
      </c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</row>
    <row r="77" spans="1:83" ht="15.75" thickBot="1">
      <c r="A77" s="250"/>
      <c r="B77" s="25" t="s">
        <v>58</v>
      </c>
      <c r="C77" s="13" t="s">
        <v>27</v>
      </c>
      <c r="D77" s="4" t="s">
        <v>478</v>
      </c>
      <c r="E77" s="4" t="s">
        <v>478</v>
      </c>
      <c r="F77" s="4" t="s">
        <v>480</v>
      </c>
      <c r="G77" s="4" t="s">
        <v>478</v>
      </c>
      <c r="H77" s="4" t="s">
        <v>480</v>
      </c>
      <c r="I77" s="4" t="s">
        <v>478</v>
      </c>
      <c r="J77" s="4" t="s">
        <v>480</v>
      </c>
      <c r="K77" s="4" t="s">
        <v>480</v>
      </c>
      <c r="L77" s="4" t="s">
        <v>478</v>
      </c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</row>
    <row r="78" spans="1:83" ht="15.75" customHeight="1" thickBot="1">
      <c r="A78" s="250" t="s">
        <v>59</v>
      </c>
      <c r="B78" s="26" t="s">
        <v>60</v>
      </c>
      <c r="C78" s="10" t="s">
        <v>27</v>
      </c>
      <c r="D78" s="4" t="s">
        <v>480</v>
      </c>
      <c r="E78" s="4" t="s">
        <v>478</v>
      </c>
      <c r="F78" s="4" t="s">
        <v>480</v>
      </c>
      <c r="G78" s="4" t="s">
        <v>480</v>
      </c>
      <c r="H78" s="4" t="s">
        <v>480</v>
      </c>
      <c r="I78" s="4" t="s">
        <v>478</v>
      </c>
      <c r="J78" s="4" t="s">
        <v>480</v>
      </c>
      <c r="K78" s="4" t="s">
        <v>478</v>
      </c>
      <c r="L78" s="4" t="s">
        <v>480</v>
      </c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</row>
    <row r="79" spans="1:83" ht="15.75" thickBot="1">
      <c r="A79" s="250"/>
      <c r="B79" s="159" t="s">
        <v>61</v>
      </c>
      <c r="C79" s="12" t="s">
        <v>27</v>
      </c>
      <c r="D79" s="4" t="s">
        <v>478</v>
      </c>
      <c r="E79" s="4" t="s">
        <v>480</v>
      </c>
      <c r="F79" s="4" t="s">
        <v>480</v>
      </c>
      <c r="G79" s="4" t="s">
        <v>478</v>
      </c>
      <c r="H79" s="4" t="s">
        <v>480</v>
      </c>
      <c r="I79" s="4" t="s">
        <v>480</v>
      </c>
      <c r="J79" s="4" t="s">
        <v>478</v>
      </c>
      <c r="K79" s="4" t="s">
        <v>480</v>
      </c>
      <c r="L79" s="4" t="s">
        <v>478</v>
      </c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</row>
    <row r="80" spans="1:83" ht="30.75" thickBot="1">
      <c r="A80" s="250"/>
      <c r="B80" s="27" t="s">
        <v>62</v>
      </c>
      <c r="C80" s="184" t="s">
        <v>63</v>
      </c>
      <c r="D80" s="28">
        <v>4</v>
      </c>
      <c r="E80" s="28">
        <v>4</v>
      </c>
      <c r="F80" s="28">
        <v>1</v>
      </c>
      <c r="G80" s="28">
        <v>4</v>
      </c>
      <c r="H80" s="28">
        <v>5</v>
      </c>
      <c r="I80" s="28">
        <v>4</v>
      </c>
      <c r="J80" s="28">
        <v>5</v>
      </c>
      <c r="K80" s="28">
        <v>4</v>
      </c>
      <c r="L80" s="28">
        <v>4</v>
      </c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  <c r="BA80" s="28"/>
      <c r="BB80" s="28"/>
      <c r="BC80" s="28"/>
      <c r="BD80" s="28"/>
      <c r="BE80" s="28"/>
      <c r="BF80" s="28"/>
      <c r="BG80" s="28"/>
      <c r="BH80" s="28"/>
      <c r="BI80" s="28"/>
      <c r="BJ80" s="28"/>
      <c r="BK80" s="28"/>
      <c r="BL80" s="28"/>
      <c r="BM80" s="28"/>
      <c r="BN80" s="28"/>
      <c r="BO80" s="28"/>
      <c r="BP80" s="28"/>
      <c r="BQ80" s="28"/>
      <c r="BR80" s="28"/>
      <c r="BS80" s="28"/>
      <c r="BT80" s="28"/>
      <c r="BU80" s="28"/>
      <c r="BV80" s="28"/>
      <c r="BW80" s="28"/>
      <c r="BX80" s="28"/>
      <c r="BY80" s="28"/>
      <c r="BZ80" s="28"/>
      <c r="CA80" s="28"/>
      <c r="CB80" s="28"/>
      <c r="CC80" s="28"/>
      <c r="CD80" s="28"/>
      <c r="CE80" s="28"/>
    </row>
    <row r="81" spans="1:83" ht="45.75" thickBot="1">
      <c r="A81" s="250"/>
      <c r="B81" s="29" t="s">
        <v>64</v>
      </c>
      <c r="C81" s="185" t="s">
        <v>63</v>
      </c>
      <c r="D81" s="28">
        <v>4</v>
      </c>
      <c r="E81" s="28">
        <v>4</v>
      </c>
      <c r="F81" s="28">
        <v>1</v>
      </c>
      <c r="G81" s="28">
        <v>4</v>
      </c>
      <c r="H81" s="28">
        <v>5</v>
      </c>
      <c r="I81" s="28">
        <v>4</v>
      </c>
      <c r="J81" s="28">
        <v>4</v>
      </c>
      <c r="K81" s="28">
        <v>4</v>
      </c>
      <c r="L81" s="28">
        <v>4</v>
      </c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  <c r="BB81" s="28"/>
      <c r="BC81" s="28"/>
      <c r="BD81" s="28"/>
      <c r="BE81" s="28"/>
      <c r="BF81" s="28"/>
      <c r="BG81" s="28"/>
      <c r="BH81" s="28"/>
      <c r="BI81" s="28"/>
      <c r="BJ81" s="28"/>
      <c r="BK81" s="28"/>
      <c r="BL81" s="28"/>
      <c r="BM81" s="28"/>
      <c r="BN81" s="28"/>
      <c r="BO81" s="28"/>
      <c r="BP81" s="28"/>
      <c r="BQ81" s="28"/>
      <c r="BR81" s="28"/>
      <c r="BS81" s="28"/>
      <c r="BT81" s="28"/>
      <c r="BU81" s="28"/>
      <c r="BV81" s="28"/>
      <c r="BW81" s="28"/>
      <c r="BX81" s="28"/>
      <c r="BY81" s="28"/>
      <c r="BZ81" s="28"/>
      <c r="CA81" s="28"/>
      <c r="CB81" s="28"/>
      <c r="CC81" s="28"/>
      <c r="CD81" s="28"/>
      <c r="CE81" s="28"/>
    </row>
    <row r="82" spans="1:83">
      <c r="A82" s="251" t="s">
        <v>65</v>
      </c>
      <c r="B82" s="251"/>
      <c r="C82" s="30" t="s">
        <v>27</v>
      </c>
      <c r="D82" s="4" t="s">
        <v>480</v>
      </c>
      <c r="E82" s="4" t="s">
        <v>480</v>
      </c>
      <c r="F82" s="4" t="s">
        <v>480</v>
      </c>
      <c r="G82" s="4" t="s">
        <v>480</v>
      </c>
      <c r="H82" s="4" t="s">
        <v>480</v>
      </c>
      <c r="I82" s="4" t="s">
        <v>480</v>
      </c>
      <c r="J82" s="4" t="s">
        <v>480</v>
      </c>
      <c r="K82" s="4" t="s">
        <v>480</v>
      </c>
      <c r="L82" s="4" t="s">
        <v>480</v>
      </c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</row>
    <row r="83" spans="1:83" ht="15.75" thickBot="1">
      <c r="A83" s="252" t="s">
        <v>66</v>
      </c>
      <c r="B83" s="252"/>
      <c r="C83" s="31" t="s">
        <v>27</v>
      </c>
      <c r="D83" s="4" t="s">
        <v>480</v>
      </c>
      <c r="E83" s="4" t="s">
        <v>480</v>
      </c>
      <c r="F83" s="4" t="s">
        <v>480</v>
      </c>
      <c r="G83" s="4" t="s">
        <v>480</v>
      </c>
      <c r="H83" s="4" t="s">
        <v>480</v>
      </c>
      <c r="I83" s="4" t="s">
        <v>480</v>
      </c>
      <c r="J83" s="4" t="s">
        <v>480</v>
      </c>
      <c r="K83" s="4" t="s">
        <v>480</v>
      </c>
      <c r="L83" s="4" t="s">
        <v>480</v>
      </c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</row>
    <row r="84" spans="1:83" ht="15.75" customHeight="1" thickBot="1">
      <c r="A84" s="250" t="s">
        <v>67</v>
      </c>
      <c r="B84" s="26" t="s">
        <v>68</v>
      </c>
      <c r="C84" s="10" t="s">
        <v>27</v>
      </c>
      <c r="D84" s="4" t="s">
        <v>480</v>
      </c>
      <c r="E84" s="4" t="s">
        <v>478</v>
      </c>
      <c r="F84" s="4" t="s">
        <v>480</v>
      </c>
      <c r="G84" s="4" t="s">
        <v>480</v>
      </c>
      <c r="H84" s="4" t="s">
        <v>480</v>
      </c>
      <c r="I84" s="4" t="s">
        <v>478</v>
      </c>
      <c r="J84" s="4" t="s">
        <v>480</v>
      </c>
      <c r="K84" s="4" t="s">
        <v>478</v>
      </c>
      <c r="L84" s="4" t="s">
        <v>480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</row>
    <row r="85" spans="1:83" ht="15.75" thickBot="1">
      <c r="A85" s="250"/>
      <c r="B85" s="32" t="s">
        <v>69</v>
      </c>
      <c r="C85" s="12" t="s">
        <v>27</v>
      </c>
      <c r="D85" s="172" t="s">
        <v>478</v>
      </c>
      <c r="E85" s="172" t="s">
        <v>480</v>
      </c>
      <c r="F85" s="172" t="s">
        <v>480</v>
      </c>
      <c r="G85" s="172" t="s">
        <v>478</v>
      </c>
      <c r="H85" s="172" t="s">
        <v>480</v>
      </c>
      <c r="I85" s="172" t="s">
        <v>480</v>
      </c>
      <c r="J85" s="172" t="s">
        <v>478</v>
      </c>
      <c r="K85" s="172" t="s">
        <v>480</v>
      </c>
      <c r="L85" s="172" t="s">
        <v>478</v>
      </c>
      <c r="M85" s="172"/>
      <c r="N85" s="172"/>
      <c r="O85" s="172"/>
      <c r="P85" s="172"/>
      <c r="Q85" s="172"/>
      <c r="R85" s="172"/>
      <c r="S85" s="172"/>
      <c r="T85" s="172"/>
      <c r="U85" s="172"/>
      <c r="V85" s="172"/>
      <c r="W85" s="172"/>
      <c r="X85" s="172"/>
      <c r="Y85" s="172"/>
      <c r="Z85" s="172"/>
      <c r="AA85" s="172"/>
      <c r="AB85" s="172"/>
      <c r="AC85" s="172"/>
      <c r="AD85" s="172"/>
      <c r="AE85" s="172"/>
      <c r="AF85" s="172"/>
      <c r="AG85" s="172"/>
      <c r="AH85" s="172"/>
      <c r="AI85" s="172"/>
      <c r="AJ85" s="172"/>
      <c r="AK85" s="172"/>
      <c r="AL85" s="172"/>
      <c r="AM85" s="172"/>
      <c r="AN85" s="172"/>
      <c r="AO85" s="172"/>
      <c r="AP85" s="172"/>
      <c r="AQ85" s="172"/>
      <c r="AR85" s="172"/>
      <c r="AS85" s="172"/>
      <c r="AT85" s="172"/>
      <c r="AU85" s="172"/>
      <c r="AV85" s="172"/>
      <c r="AW85" s="172"/>
      <c r="AX85" s="172"/>
      <c r="AY85" s="172"/>
      <c r="AZ85" s="172"/>
      <c r="BA85" s="172"/>
      <c r="BB85" s="172"/>
      <c r="BC85" s="172"/>
      <c r="BD85" s="172"/>
      <c r="BE85" s="172"/>
      <c r="BF85" s="172"/>
      <c r="BG85" s="172"/>
      <c r="BH85" s="172"/>
      <c r="BI85" s="172"/>
      <c r="BJ85" s="172"/>
      <c r="BK85" s="172"/>
      <c r="BL85" s="172"/>
      <c r="BM85" s="172"/>
      <c r="BN85" s="172"/>
      <c r="BO85" s="172"/>
      <c r="BP85" s="172"/>
      <c r="BQ85" s="172"/>
      <c r="BR85" s="172"/>
      <c r="BS85" s="172"/>
      <c r="BT85" s="172"/>
      <c r="BU85" s="172"/>
      <c r="BV85" s="172"/>
      <c r="BW85" s="172"/>
      <c r="BX85" s="172"/>
      <c r="BY85" s="172"/>
      <c r="BZ85" s="172"/>
      <c r="CA85" s="172"/>
      <c r="CB85" s="172"/>
      <c r="CC85" s="172"/>
      <c r="CD85" s="172"/>
      <c r="CE85" s="172"/>
    </row>
    <row r="86" spans="1:83" ht="15.75" thickBot="1">
      <c r="A86" s="250"/>
      <c r="B86" s="33" t="s">
        <v>70</v>
      </c>
      <c r="C86" s="185" t="s">
        <v>63</v>
      </c>
      <c r="D86" s="28">
        <v>5</v>
      </c>
      <c r="E86" s="28">
        <v>4</v>
      </c>
      <c r="F86" s="28">
        <v>1</v>
      </c>
      <c r="G86" s="28">
        <v>4</v>
      </c>
      <c r="H86" s="28">
        <v>4</v>
      </c>
      <c r="I86" s="28">
        <v>4</v>
      </c>
      <c r="J86" s="28">
        <v>4</v>
      </c>
      <c r="K86" s="28">
        <v>3</v>
      </c>
      <c r="L86" s="28">
        <v>4</v>
      </c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  <c r="BA86" s="28"/>
      <c r="BB86" s="28"/>
      <c r="BC86" s="28"/>
      <c r="BD86" s="28"/>
      <c r="BE86" s="28"/>
      <c r="BF86" s="28"/>
      <c r="BG86" s="28"/>
      <c r="BH86" s="28"/>
      <c r="BI86" s="28"/>
      <c r="BJ86" s="28"/>
      <c r="BK86" s="28"/>
      <c r="BL86" s="28"/>
      <c r="BM86" s="28"/>
      <c r="BN86" s="28"/>
      <c r="BO86" s="28"/>
      <c r="BP86" s="28"/>
      <c r="BQ86" s="28"/>
      <c r="BR86" s="28"/>
      <c r="BS86" s="28"/>
      <c r="BT86" s="28"/>
      <c r="BU86" s="28"/>
      <c r="BV86" s="28"/>
      <c r="BW86" s="28"/>
      <c r="BX86" s="28"/>
      <c r="BY86" s="28"/>
      <c r="BZ86" s="28"/>
      <c r="CA86" s="28"/>
      <c r="CB86" s="28"/>
      <c r="CC86" s="28"/>
      <c r="CD86" s="28"/>
      <c r="CE86" s="28"/>
    </row>
    <row r="87" spans="1:83" ht="15.75" customHeight="1" thickBot="1">
      <c r="A87" s="250" t="s">
        <v>71</v>
      </c>
      <c r="B87" s="34" t="s">
        <v>72</v>
      </c>
      <c r="C87" s="10" t="s">
        <v>27</v>
      </c>
      <c r="D87" s="4" t="s">
        <v>478</v>
      </c>
      <c r="E87" s="4" t="s">
        <v>478</v>
      </c>
      <c r="F87" s="4" t="s">
        <v>478</v>
      </c>
      <c r="G87" s="4" t="s">
        <v>478</v>
      </c>
      <c r="H87" s="4" t="s">
        <v>478</v>
      </c>
      <c r="I87" s="4" t="s">
        <v>478</v>
      </c>
      <c r="J87" s="4" t="s">
        <v>478</v>
      </c>
      <c r="K87" s="4" t="s">
        <v>478</v>
      </c>
      <c r="L87" s="4" t="s">
        <v>478</v>
      </c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</row>
    <row r="88" spans="1:83" ht="15.75" thickBot="1">
      <c r="A88" s="250"/>
      <c r="B88" s="151" t="s">
        <v>73</v>
      </c>
      <c r="C88" s="12" t="s">
        <v>27</v>
      </c>
      <c r="D88" s="4" t="s">
        <v>478</v>
      </c>
      <c r="E88" s="4" t="s">
        <v>478</v>
      </c>
      <c r="F88" s="4" t="s">
        <v>478</v>
      </c>
      <c r="G88" s="4" t="s">
        <v>478</v>
      </c>
      <c r="H88" s="4" t="s">
        <v>478</v>
      </c>
      <c r="I88" s="4" t="s">
        <v>478</v>
      </c>
      <c r="J88" s="4" t="s">
        <v>478</v>
      </c>
      <c r="K88" s="4" t="s">
        <v>478</v>
      </c>
      <c r="L88" s="4" t="s">
        <v>478</v>
      </c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</row>
    <row r="89" spans="1:83" ht="15.75" thickBot="1">
      <c r="A89" s="250"/>
      <c r="B89" s="151" t="s">
        <v>74</v>
      </c>
      <c r="C89" s="12" t="s">
        <v>27</v>
      </c>
      <c r="D89" s="4" t="s">
        <v>478</v>
      </c>
      <c r="E89" s="4" t="s">
        <v>478</v>
      </c>
      <c r="F89" s="4" t="s">
        <v>480</v>
      </c>
      <c r="G89" s="4" t="s">
        <v>478</v>
      </c>
      <c r="H89" s="4" t="s">
        <v>478</v>
      </c>
      <c r="I89" s="4" t="s">
        <v>478</v>
      </c>
      <c r="J89" s="4" t="s">
        <v>478</v>
      </c>
      <c r="K89" s="4" t="s">
        <v>478</v>
      </c>
      <c r="L89" s="4" t="s">
        <v>478</v>
      </c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</row>
    <row r="90" spans="1:83" ht="15.75" thickBot="1">
      <c r="A90" s="250"/>
      <c r="B90" s="151" t="s">
        <v>75</v>
      </c>
      <c r="C90" s="12" t="s">
        <v>27</v>
      </c>
      <c r="D90" s="4" t="s">
        <v>478</v>
      </c>
      <c r="E90" s="4" t="s">
        <v>478</v>
      </c>
      <c r="F90" s="4" t="s">
        <v>478</v>
      </c>
      <c r="G90" s="4" t="s">
        <v>478</v>
      </c>
      <c r="H90" s="4" t="s">
        <v>478</v>
      </c>
      <c r="I90" s="4" t="s">
        <v>478</v>
      </c>
      <c r="J90" s="4" t="s">
        <v>478</v>
      </c>
      <c r="K90" s="4" t="s">
        <v>478</v>
      </c>
      <c r="L90" s="4" t="s">
        <v>478</v>
      </c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</row>
    <row r="91" spans="1:83" ht="15.75" thickBot="1">
      <c r="A91" s="250"/>
      <c r="B91" s="151" t="s">
        <v>76</v>
      </c>
      <c r="C91" s="12" t="s">
        <v>27</v>
      </c>
      <c r="D91" s="4" t="s">
        <v>478</v>
      </c>
      <c r="E91" s="4" t="s">
        <v>478</v>
      </c>
      <c r="F91" s="4" t="s">
        <v>478</v>
      </c>
      <c r="G91" s="4" t="s">
        <v>478</v>
      </c>
      <c r="H91" s="4" t="s">
        <v>478</v>
      </c>
      <c r="I91" s="4" t="s">
        <v>478</v>
      </c>
      <c r="J91" s="4" t="s">
        <v>478</v>
      </c>
      <c r="K91" s="4" t="s">
        <v>478</v>
      </c>
      <c r="L91" s="4" t="s">
        <v>478</v>
      </c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</row>
    <row r="92" spans="1:83" ht="15.75" thickBot="1">
      <c r="A92" s="250"/>
      <c r="B92" s="35" t="s">
        <v>77</v>
      </c>
      <c r="C92" s="13" t="s">
        <v>27</v>
      </c>
      <c r="D92" s="4" t="s">
        <v>478</v>
      </c>
      <c r="E92" s="4" t="s">
        <v>478</v>
      </c>
      <c r="F92" s="4" t="s">
        <v>478</v>
      </c>
      <c r="G92" s="4" t="s">
        <v>478</v>
      </c>
      <c r="H92" s="4" t="s">
        <v>478</v>
      </c>
      <c r="I92" s="4" t="s">
        <v>478</v>
      </c>
      <c r="J92" s="4" t="s">
        <v>478</v>
      </c>
      <c r="K92" s="4" t="s">
        <v>478</v>
      </c>
      <c r="L92" s="4" t="s">
        <v>478</v>
      </c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</row>
    <row r="93" spans="1:83" ht="15.75" customHeight="1" thickBot="1">
      <c r="A93" s="250" t="s">
        <v>78</v>
      </c>
      <c r="B93" s="36" t="s">
        <v>79</v>
      </c>
      <c r="C93" s="10" t="s">
        <v>27</v>
      </c>
      <c r="D93" s="4" t="s">
        <v>478</v>
      </c>
      <c r="E93" s="4" t="s">
        <v>478</v>
      </c>
      <c r="F93" s="4" t="s">
        <v>478</v>
      </c>
      <c r="G93" s="4" t="s">
        <v>478</v>
      </c>
      <c r="H93" s="4" t="s">
        <v>478</v>
      </c>
      <c r="I93" s="4" t="s">
        <v>478</v>
      </c>
      <c r="J93" s="4" t="s">
        <v>478</v>
      </c>
      <c r="K93" s="4" t="s">
        <v>478</v>
      </c>
      <c r="L93" s="4" t="s">
        <v>478</v>
      </c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</row>
    <row r="94" spans="1:83" ht="15.75" thickBot="1">
      <c r="A94" s="250"/>
      <c r="B94" s="151" t="s">
        <v>80</v>
      </c>
      <c r="C94" s="12" t="s">
        <v>27</v>
      </c>
      <c r="D94" s="4" t="s">
        <v>478</v>
      </c>
      <c r="E94" s="4" t="s">
        <v>480</v>
      </c>
      <c r="F94" s="4" t="s">
        <v>478</v>
      </c>
      <c r="G94" s="4"/>
      <c r="H94" s="4" t="s">
        <v>478</v>
      </c>
      <c r="I94" s="4" t="s">
        <v>480</v>
      </c>
      <c r="J94" s="4" t="s">
        <v>478</v>
      </c>
      <c r="K94" s="4" t="s">
        <v>478</v>
      </c>
      <c r="L94" s="4" t="s">
        <v>478</v>
      </c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</row>
    <row r="95" spans="1:83" ht="15.75" thickBot="1">
      <c r="A95" s="250"/>
      <c r="B95" s="151" t="s">
        <v>81</v>
      </c>
      <c r="C95" s="12" t="s">
        <v>20</v>
      </c>
      <c r="D95" s="11">
        <v>5</v>
      </c>
      <c r="E95" s="11">
        <v>4</v>
      </c>
      <c r="F95" s="11">
        <v>5</v>
      </c>
      <c r="G95" s="11">
        <v>4</v>
      </c>
      <c r="H95" s="11">
        <v>4</v>
      </c>
      <c r="I95" s="11">
        <v>5</v>
      </c>
      <c r="J95" s="11">
        <v>7</v>
      </c>
      <c r="K95" s="11">
        <v>1</v>
      </c>
      <c r="L95" s="11">
        <v>4</v>
      </c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11"/>
      <c r="BR95" s="11"/>
      <c r="BS95" s="11"/>
      <c r="BT95" s="11"/>
      <c r="BU95" s="11"/>
      <c r="BV95" s="11"/>
      <c r="BW95" s="11"/>
      <c r="BX95" s="11"/>
      <c r="BY95" s="11"/>
      <c r="BZ95" s="11"/>
      <c r="CA95" s="11"/>
      <c r="CB95" s="11"/>
      <c r="CC95" s="11"/>
      <c r="CD95" s="11"/>
      <c r="CE95" s="11"/>
    </row>
    <row r="96" spans="1:83" ht="15.75" thickBot="1">
      <c r="A96" s="250"/>
      <c r="B96" s="151" t="s">
        <v>82</v>
      </c>
      <c r="C96" s="12" t="s">
        <v>20</v>
      </c>
      <c r="D96" s="11">
        <v>3</v>
      </c>
      <c r="E96" s="11">
        <v>1</v>
      </c>
      <c r="F96" s="11">
        <v>2</v>
      </c>
      <c r="G96" s="11">
        <v>2</v>
      </c>
      <c r="H96" s="11">
        <v>0</v>
      </c>
      <c r="I96" s="11">
        <v>2</v>
      </c>
      <c r="J96" s="11">
        <v>3</v>
      </c>
      <c r="K96" s="11">
        <v>1</v>
      </c>
      <c r="L96" s="11">
        <v>2</v>
      </c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  <c r="BR96" s="11"/>
      <c r="BS96" s="11"/>
      <c r="BT96" s="11"/>
      <c r="BU96" s="11"/>
      <c r="BV96" s="11"/>
      <c r="BW96" s="11"/>
      <c r="BX96" s="11"/>
      <c r="BY96" s="11"/>
      <c r="BZ96" s="11"/>
      <c r="CA96" s="11"/>
      <c r="CB96" s="11"/>
      <c r="CC96" s="11"/>
      <c r="CD96" s="11"/>
      <c r="CE96" s="11"/>
    </row>
    <row r="97" spans="1:83" ht="15.75" thickBot="1">
      <c r="A97" s="250"/>
      <c r="B97" s="151" t="s">
        <v>83</v>
      </c>
      <c r="C97" s="12" t="s">
        <v>20</v>
      </c>
      <c r="D97" s="11">
        <v>5</v>
      </c>
      <c r="E97" s="11">
        <v>3</v>
      </c>
      <c r="F97" s="11">
        <v>2</v>
      </c>
      <c r="G97" s="11">
        <v>2</v>
      </c>
      <c r="H97" s="11">
        <v>3</v>
      </c>
      <c r="I97" s="11">
        <v>4</v>
      </c>
      <c r="J97" s="11">
        <v>3</v>
      </c>
      <c r="K97" s="11">
        <v>4</v>
      </c>
      <c r="L97" s="11">
        <v>2</v>
      </c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/>
      <c r="BY97" s="11"/>
      <c r="BZ97" s="11"/>
      <c r="CA97" s="11"/>
      <c r="CB97" s="11"/>
      <c r="CC97" s="11"/>
      <c r="CD97" s="11"/>
      <c r="CE97" s="11"/>
    </row>
    <row r="98" spans="1:83" ht="15.75" thickBot="1">
      <c r="A98" s="250"/>
      <c r="B98" s="151" t="s">
        <v>82</v>
      </c>
      <c r="C98" s="12" t="s">
        <v>20</v>
      </c>
      <c r="D98" s="11">
        <v>2</v>
      </c>
      <c r="E98" s="11">
        <v>1</v>
      </c>
      <c r="F98" s="11">
        <v>1</v>
      </c>
      <c r="G98" s="11">
        <v>2</v>
      </c>
      <c r="H98" s="11">
        <v>1</v>
      </c>
      <c r="I98" s="11">
        <v>1</v>
      </c>
      <c r="J98" s="11">
        <v>2</v>
      </c>
      <c r="K98" s="11">
        <v>4</v>
      </c>
      <c r="L98" s="11">
        <v>2</v>
      </c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  <c r="CA98" s="11"/>
      <c r="CB98" s="11"/>
      <c r="CC98" s="11"/>
      <c r="CD98" s="11"/>
      <c r="CE98" s="11"/>
    </row>
    <row r="99" spans="1:83" ht="15.75" thickBot="1">
      <c r="A99" s="250"/>
      <c r="B99" s="151" t="s">
        <v>84</v>
      </c>
      <c r="C99" s="12" t="s">
        <v>20</v>
      </c>
      <c r="D99" s="11">
        <v>0</v>
      </c>
      <c r="E99" s="11">
        <v>2</v>
      </c>
      <c r="F99" s="11">
        <v>1</v>
      </c>
      <c r="G99" s="11">
        <v>0</v>
      </c>
      <c r="H99" s="11">
        <v>1</v>
      </c>
      <c r="I99" s="11">
        <v>1</v>
      </c>
      <c r="J99" s="11">
        <v>0</v>
      </c>
      <c r="K99" s="11">
        <v>3</v>
      </c>
      <c r="L99" s="11">
        <v>0</v>
      </c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11"/>
      <c r="BY99" s="11"/>
      <c r="BZ99" s="11"/>
      <c r="CA99" s="11"/>
      <c r="CB99" s="11"/>
      <c r="CC99" s="11"/>
      <c r="CD99" s="11"/>
      <c r="CE99" s="11"/>
    </row>
    <row r="100" spans="1:83" ht="15.75" thickBot="1">
      <c r="A100" s="250"/>
      <c r="B100" s="151" t="s">
        <v>85</v>
      </c>
      <c r="C100" s="12" t="s">
        <v>20</v>
      </c>
      <c r="D100" s="11">
        <v>1</v>
      </c>
      <c r="E100" s="11">
        <v>1</v>
      </c>
      <c r="F100" s="11">
        <v>0</v>
      </c>
      <c r="G100" s="11">
        <v>1</v>
      </c>
      <c r="H100" s="11">
        <v>1</v>
      </c>
      <c r="I100" s="11">
        <v>1</v>
      </c>
      <c r="J100" s="11">
        <v>0</v>
      </c>
      <c r="K100" s="11">
        <v>0</v>
      </c>
      <c r="L100" s="11">
        <v>1</v>
      </c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  <c r="BY100" s="11"/>
      <c r="BZ100" s="11"/>
      <c r="CA100" s="11"/>
      <c r="CB100" s="11"/>
      <c r="CC100" s="11"/>
      <c r="CD100" s="11"/>
      <c r="CE100" s="11"/>
    </row>
    <row r="101" spans="1:83" ht="15.75" thickBot="1">
      <c r="A101" s="250"/>
      <c r="B101" s="151" t="s">
        <v>86</v>
      </c>
      <c r="C101" s="12" t="s">
        <v>20</v>
      </c>
      <c r="D101" s="11">
        <v>3</v>
      </c>
      <c r="E101" s="11">
        <v>1</v>
      </c>
      <c r="F101" s="11">
        <v>0</v>
      </c>
      <c r="G101" s="11">
        <v>1</v>
      </c>
      <c r="H101" s="11">
        <v>1</v>
      </c>
      <c r="I101" s="11">
        <v>2</v>
      </c>
      <c r="J101" s="11">
        <v>1</v>
      </c>
      <c r="K101" s="11">
        <v>1</v>
      </c>
      <c r="L101" s="11">
        <v>1</v>
      </c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T101" s="11"/>
      <c r="BU101" s="11"/>
      <c r="BV101" s="11"/>
      <c r="BW101" s="11"/>
      <c r="BX101" s="11"/>
      <c r="BY101" s="11"/>
      <c r="BZ101" s="11"/>
      <c r="CA101" s="11"/>
      <c r="CB101" s="11"/>
      <c r="CC101" s="11"/>
      <c r="CD101" s="11"/>
      <c r="CE101" s="11"/>
    </row>
    <row r="102" spans="1:83" ht="15.75" thickBot="1">
      <c r="A102" s="250"/>
      <c r="B102" s="151" t="s">
        <v>87</v>
      </c>
      <c r="C102" s="12" t="s">
        <v>20</v>
      </c>
      <c r="D102" s="11">
        <v>1</v>
      </c>
      <c r="E102" s="11">
        <v>1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  <c r="BR102" s="11"/>
      <c r="BS102" s="11"/>
      <c r="BT102" s="11"/>
      <c r="BU102" s="11"/>
      <c r="BV102" s="11"/>
      <c r="BW102" s="11"/>
      <c r="BX102" s="11"/>
      <c r="BY102" s="11"/>
      <c r="BZ102" s="11"/>
      <c r="CA102" s="11"/>
      <c r="CB102" s="11"/>
      <c r="CC102" s="11"/>
      <c r="CD102" s="11"/>
      <c r="CE102" s="11"/>
    </row>
    <row r="103" spans="1:83" ht="15.75" thickBot="1">
      <c r="A103" s="250"/>
      <c r="B103" s="151" t="s">
        <v>88</v>
      </c>
      <c r="C103" s="12" t="s">
        <v>20</v>
      </c>
      <c r="D103" s="11">
        <v>3</v>
      </c>
      <c r="E103" s="11">
        <v>1</v>
      </c>
      <c r="F103" s="11">
        <v>0</v>
      </c>
      <c r="G103" s="11">
        <v>1</v>
      </c>
      <c r="H103" s="11">
        <v>1</v>
      </c>
      <c r="I103" s="11">
        <v>3</v>
      </c>
      <c r="J103" s="11">
        <v>1</v>
      </c>
      <c r="K103" s="11">
        <v>1</v>
      </c>
      <c r="L103" s="11">
        <v>1</v>
      </c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  <c r="BR103" s="11"/>
      <c r="BS103" s="11"/>
      <c r="BT103" s="11"/>
      <c r="BU103" s="11"/>
      <c r="BV103" s="11"/>
      <c r="BW103" s="11"/>
      <c r="BX103" s="11"/>
      <c r="BY103" s="11"/>
      <c r="BZ103" s="11"/>
      <c r="CA103" s="11"/>
      <c r="CB103" s="11"/>
      <c r="CC103" s="11"/>
      <c r="CD103" s="11"/>
      <c r="CE103" s="11"/>
    </row>
    <row r="104" spans="1:83" ht="15.75" thickBot="1">
      <c r="A104" s="250"/>
      <c r="B104" s="151" t="s">
        <v>89</v>
      </c>
      <c r="C104" s="12" t="s">
        <v>20</v>
      </c>
      <c r="D104" s="11">
        <v>7</v>
      </c>
      <c r="E104" s="11">
        <v>4</v>
      </c>
      <c r="F104" s="11">
        <v>3</v>
      </c>
      <c r="G104" s="11">
        <v>3</v>
      </c>
      <c r="H104" s="11">
        <v>5</v>
      </c>
      <c r="I104" s="11">
        <v>6</v>
      </c>
      <c r="J104" s="11">
        <v>4</v>
      </c>
      <c r="K104" s="11">
        <v>1</v>
      </c>
      <c r="L104" s="11">
        <v>3</v>
      </c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11"/>
      <c r="BR104" s="11"/>
      <c r="BS104" s="11"/>
      <c r="BT104" s="11"/>
      <c r="BU104" s="11"/>
      <c r="BV104" s="11"/>
      <c r="BW104" s="11"/>
      <c r="BX104" s="11"/>
      <c r="BY104" s="11"/>
      <c r="BZ104" s="11"/>
      <c r="CA104" s="11"/>
      <c r="CB104" s="11"/>
      <c r="CC104" s="11"/>
      <c r="CD104" s="11"/>
      <c r="CE104" s="11"/>
    </row>
    <row r="105" spans="1:83" ht="15.75" thickBot="1">
      <c r="A105" s="250"/>
      <c r="B105" s="35" t="s">
        <v>90</v>
      </c>
      <c r="C105" s="13" t="s">
        <v>20</v>
      </c>
      <c r="D105" s="11">
        <v>1</v>
      </c>
      <c r="E105" s="11">
        <v>2</v>
      </c>
      <c r="F105" s="11">
        <v>3</v>
      </c>
      <c r="G105" s="11">
        <v>2</v>
      </c>
      <c r="H105" s="11">
        <v>2</v>
      </c>
      <c r="I105" s="11">
        <v>0</v>
      </c>
      <c r="J105" s="11">
        <v>4</v>
      </c>
      <c r="K105" s="11">
        <v>1</v>
      </c>
      <c r="L105" s="11">
        <v>1</v>
      </c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  <c r="BN105" s="11"/>
      <c r="BO105" s="11"/>
      <c r="BP105" s="11"/>
      <c r="BQ105" s="11"/>
      <c r="BR105" s="11"/>
      <c r="BS105" s="11"/>
      <c r="BT105" s="11"/>
      <c r="BU105" s="11"/>
      <c r="BV105" s="11"/>
      <c r="BW105" s="11"/>
      <c r="BX105" s="11"/>
      <c r="BY105" s="11"/>
      <c r="BZ105" s="11"/>
      <c r="CA105" s="11"/>
      <c r="CB105" s="11"/>
      <c r="CC105" s="11"/>
      <c r="CD105" s="11"/>
      <c r="CE105" s="11"/>
    </row>
    <row r="106" spans="1:83" ht="15.75" customHeight="1" thickBot="1">
      <c r="A106" s="250" t="s">
        <v>91</v>
      </c>
      <c r="B106" s="20" t="s">
        <v>92</v>
      </c>
      <c r="C106" s="10" t="s">
        <v>27</v>
      </c>
      <c r="D106" s="4" t="s">
        <v>478</v>
      </c>
      <c r="E106" s="4" t="s">
        <v>478</v>
      </c>
      <c r="F106" s="4" t="s">
        <v>478</v>
      </c>
      <c r="G106" s="4" t="s">
        <v>478</v>
      </c>
      <c r="H106" s="4" t="s">
        <v>478</v>
      </c>
      <c r="I106" s="4" t="s">
        <v>478</v>
      </c>
      <c r="J106" s="4" t="s">
        <v>478</v>
      </c>
      <c r="K106" s="4" t="s">
        <v>478</v>
      </c>
      <c r="L106" s="4" t="s">
        <v>478</v>
      </c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</row>
    <row r="107" spans="1:83" ht="15.75" thickBot="1">
      <c r="A107" s="250"/>
      <c r="B107" s="151" t="s">
        <v>93</v>
      </c>
      <c r="C107" s="12" t="s">
        <v>27</v>
      </c>
      <c r="D107" s="4" t="s">
        <v>478</v>
      </c>
      <c r="E107" s="4" t="s">
        <v>478</v>
      </c>
      <c r="F107" s="4" t="s">
        <v>478</v>
      </c>
      <c r="G107" s="4" t="s">
        <v>478</v>
      </c>
      <c r="H107" s="4" t="s">
        <v>478</v>
      </c>
      <c r="I107" s="4" t="s">
        <v>478</v>
      </c>
      <c r="J107" s="4" t="s">
        <v>478</v>
      </c>
      <c r="K107" s="4" t="s">
        <v>478</v>
      </c>
      <c r="L107" s="4" t="s">
        <v>478</v>
      </c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</row>
    <row r="108" spans="1:83" ht="15.75" thickBot="1">
      <c r="A108" s="250"/>
      <c r="B108" s="151" t="s">
        <v>94</v>
      </c>
      <c r="C108" s="12" t="s">
        <v>27</v>
      </c>
      <c r="D108" s="4" t="s">
        <v>478</v>
      </c>
      <c r="E108" s="4" t="s">
        <v>478</v>
      </c>
      <c r="F108" s="4" t="s">
        <v>478</v>
      </c>
      <c r="G108" s="4" t="s">
        <v>478</v>
      </c>
      <c r="H108" s="4" t="s">
        <v>478</v>
      </c>
      <c r="I108" s="4" t="s">
        <v>478</v>
      </c>
      <c r="J108" s="4" t="s">
        <v>478</v>
      </c>
      <c r="K108" s="4" t="s">
        <v>478</v>
      </c>
      <c r="L108" s="4" t="s">
        <v>478</v>
      </c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</row>
    <row r="109" spans="1:83" ht="15.75" thickBot="1">
      <c r="A109" s="250"/>
      <c r="B109" s="151" t="s">
        <v>95</v>
      </c>
      <c r="C109" s="12" t="s">
        <v>27</v>
      </c>
      <c r="D109" s="4" t="s">
        <v>478</v>
      </c>
      <c r="E109" s="4" t="s">
        <v>478</v>
      </c>
      <c r="F109" s="4" t="s">
        <v>478</v>
      </c>
      <c r="G109" s="4" t="s">
        <v>478</v>
      </c>
      <c r="H109" s="4" t="s">
        <v>478</v>
      </c>
      <c r="I109" s="4" t="s">
        <v>478</v>
      </c>
      <c r="J109" s="4" t="s">
        <v>478</v>
      </c>
      <c r="K109" s="4" t="s">
        <v>478</v>
      </c>
      <c r="L109" s="4" t="s">
        <v>478</v>
      </c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</row>
    <row r="110" spans="1:83" ht="15.75" thickBot="1">
      <c r="A110" s="250"/>
      <c r="B110" s="151" t="s">
        <v>96</v>
      </c>
      <c r="C110" s="12" t="s">
        <v>27</v>
      </c>
      <c r="D110" s="4" t="s">
        <v>478</v>
      </c>
      <c r="E110" s="4" t="s">
        <v>478</v>
      </c>
      <c r="F110" s="4" t="s">
        <v>478</v>
      </c>
      <c r="G110" s="4" t="s">
        <v>478</v>
      </c>
      <c r="H110" s="4" t="s">
        <v>478</v>
      </c>
      <c r="I110" s="4" t="s">
        <v>478</v>
      </c>
      <c r="J110" s="4" t="s">
        <v>478</v>
      </c>
      <c r="K110" s="4" t="s">
        <v>478</v>
      </c>
      <c r="L110" s="4" t="s">
        <v>478</v>
      </c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</row>
    <row r="111" spans="1:83" ht="15.75" thickBot="1">
      <c r="A111" s="250"/>
      <c r="B111" s="151" t="s">
        <v>97</v>
      </c>
      <c r="C111" s="12" t="s">
        <v>27</v>
      </c>
      <c r="D111" s="4" t="s">
        <v>478</v>
      </c>
      <c r="E111" s="4" t="s">
        <v>478</v>
      </c>
      <c r="F111" s="4" t="s">
        <v>478</v>
      </c>
      <c r="G111" s="4" t="s">
        <v>478</v>
      </c>
      <c r="H111" s="4" t="s">
        <v>478</v>
      </c>
      <c r="I111" s="4" t="s">
        <v>478</v>
      </c>
      <c r="J111" s="4" t="s">
        <v>478</v>
      </c>
      <c r="K111" s="4" t="s">
        <v>478</v>
      </c>
      <c r="L111" s="4" t="s">
        <v>478</v>
      </c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</row>
    <row r="112" spans="1:83" ht="30.75" thickBot="1">
      <c r="A112" s="250"/>
      <c r="B112" s="35" t="s">
        <v>98</v>
      </c>
      <c r="C112" s="13" t="s">
        <v>27</v>
      </c>
      <c r="D112" s="4" t="s">
        <v>478</v>
      </c>
      <c r="E112" s="4" t="s">
        <v>478</v>
      </c>
      <c r="F112" s="4" t="s">
        <v>478</v>
      </c>
      <c r="G112" s="4" t="s">
        <v>478</v>
      </c>
      <c r="H112" s="4" t="s">
        <v>478</v>
      </c>
      <c r="I112" s="4" t="s">
        <v>478</v>
      </c>
      <c r="J112" s="4" t="s">
        <v>478</v>
      </c>
      <c r="K112" s="4" t="s">
        <v>478</v>
      </c>
      <c r="L112" s="4" t="s">
        <v>478</v>
      </c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</row>
    <row r="113" spans="1:83" ht="15.75" customHeight="1" thickBot="1">
      <c r="A113" s="250" t="s">
        <v>99</v>
      </c>
      <c r="B113" s="37" t="s">
        <v>100</v>
      </c>
      <c r="C113" s="10" t="s">
        <v>27</v>
      </c>
      <c r="D113" s="4" t="s">
        <v>478</v>
      </c>
      <c r="E113" s="4" t="s">
        <v>478</v>
      </c>
      <c r="F113" s="4" t="s">
        <v>478</v>
      </c>
      <c r="G113" s="4" t="s">
        <v>478</v>
      </c>
      <c r="H113" s="4" t="s">
        <v>478</v>
      </c>
      <c r="I113" s="4" t="s">
        <v>478</v>
      </c>
      <c r="J113" s="4" t="s">
        <v>478</v>
      </c>
      <c r="K113" s="4" t="s">
        <v>478</v>
      </c>
      <c r="L113" s="4" t="s">
        <v>478</v>
      </c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</row>
    <row r="114" spans="1:83" ht="15.75" thickBot="1">
      <c r="A114" s="250"/>
      <c r="B114" s="22" t="s">
        <v>101</v>
      </c>
      <c r="C114" s="12" t="s">
        <v>27</v>
      </c>
      <c r="D114" s="4" t="s">
        <v>478</v>
      </c>
      <c r="E114" s="4" t="s">
        <v>478</v>
      </c>
      <c r="F114" s="4" t="s">
        <v>478</v>
      </c>
      <c r="G114" s="4" t="s">
        <v>478</v>
      </c>
      <c r="H114" s="4" t="s">
        <v>478</v>
      </c>
      <c r="I114" s="4" t="s">
        <v>478</v>
      </c>
      <c r="J114" s="4" t="s">
        <v>478</v>
      </c>
      <c r="K114" s="4" t="s">
        <v>478</v>
      </c>
      <c r="L114" s="4" t="s">
        <v>478</v>
      </c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</row>
    <row r="115" spans="1:83" ht="15.75" thickBot="1">
      <c r="A115" s="250"/>
      <c r="B115" s="22" t="s">
        <v>102</v>
      </c>
      <c r="C115" s="12" t="s">
        <v>27</v>
      </c>
      <c r="D115" s="4" t="s">
        <v>478</v>
      </c>
      <c r="E115" s="4" t="s">
        <v>478</v>
      </c>
      <c r="F115" s="4" t="s">
        <v>478</v>
      </c>
      <c r="G115" s="4" t="s">
        <v>478</v>
      </c>
      <c r="H115" s="4" t="s">
        <v>478</v>
      </c>
      <c r="I115" s="4" t="s">
        <v>478</v>
      </c>
      <c r="J115" s="4" t="s">
        <v>478</v>
      </c>
      <c r="K115" s="4" t="s">
        <v>478</v>
      </c>
      <c r="L115" s="4" t="s">
        <v>478</v>
      </c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</row>
    <row r="116" spans="1:83" ht="15.75" thickBot="1">
      <c r="A116" s="250"/>
      <c r="B116" s="22" t="s">
        <v>103</v>
      </c>
      <c r="C116" s="12" t="s">
        <v>27</v>
      </c>
      <c r="D116" s="4" t="s">
        <v>478</v>
      </c>
      <c r="E116" s="4" t="s">
        <v>478</v>
      </c>
      <c r="F116" s="4" t="s">
        <v>478</v>
      </c>
      <c r="G116" s="4" t="s">
        <v>480</v>
      </c>
      <c r="H116" s="4" t="s">
        <v>480</v>
      </c>
      <c r="I116" s="4" t="s">
        <v>478</v>
      </c>
      <c r="J116" s="4" t="s">
        <v>478</v>
      </c>
      <c r="K116" s="4" t="s">
        <v>480</v>
      </c>
      <c r="L116" s="4" t="s">
        <v>478</v>
      </c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</row>
    <row r="117" spans="1:83" ht="15.75" thickBot="1">
      <c r="A117" s="250"/>
      <c r="B117" s="22" t="s">
        <v>104</v>
      </c>
      <c r="C117" s="12" t="s">
        <v>27</v>
      </c>
      <c r="D117" s="4" t="s">
        <v>478</v>
      </c>
      <c r="E117" s="4" t="s">
        <v>478</v>
      </c>
      <c r="F117" s="4" t="s">
        <v>478</v>
      </c>
      <c r="G117" s="4" t="s">
        <v>478</v>
      </c>
      <c r="H117" s="4" t="s">
        <v>480</v>
      </c>
      <c r="I117" s="4" t="s">
        <v>478</v>
      </c>
      <c r="J117" s="4" t="s">
        <v>478</v>
      </c>
      <c r="K117" s="4" t="s">
        <v>478</v>
      </c>
      <c r="L117" s="4" t="s">
        <v>478</v>
      </c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</row>
    <row r="118" spans="1:83" ht="15.75" thickBot="1">
      <c r="A118" s="250"/>
      <c r="B118" s="22" t="s">
        <v>105</v>
      </c>
      <c r="C118" s="12" t="s">
        <v>27</v>
      </c>
      <c r="D118" s="4" t="s">
        <v>478</v>
      </c>
      <c r="E118" s="4" t="s">
        <v>478</v>
      </c>
      <c r="F118" s="4" t="s">
        <v>478</v>
      </c>
      <c r="G118" s="4" t="s">
        <v>478</v>
      </c>
      <c r="H118" s="4" t="s">
        <v>478</v>
      </c>
      <c r="I118" s="4" t="s">
        <v>478</v>
      </c>
      <c r="J118" s="4" t="s">
        <v>478</v>
      </c>
      <c r="K118" s="4" t="s">
        <v>478</v>
      </c>
      <c r="L118" s="4" t="s">
        <v>478</v>
      </c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</row>
    <row r="119" spans="1:83" ht="15.75" thickBot="1">
      <c r="A119" s="250"/>
      <c r="B119" s="22" t="s">
        <v>106</v>
      </c>
      <c r="C119" s="12" t="s">
        <v>27</v>
      </c>
      <c r="D119" s="4" t="s">
        <v>478</v>
      </c>
      <c r="E119" s="4" t="s">
        <v>478</v>
      </c>
      <c r="F119" s="4" t="s">
        <v>478</v>
      </c>
      <c r="G119" s="4" t="s">
        <v>480</v>
      </c>
      <c r="H119" s="4" t="s">
        <v>480</v>
      </c>
      <c r="I119" s="4" t="s">
        <v>478</v>
      </c>
      <c r="J119" s="4" t="s">
        <v>480</v>
      </c>
      <c r="K119" s="4" t="s">
        <v>480</v>
      </c>
      <c r="L119" s="4" t="s">
        <v>480</v>
      </c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</row>
    <row r="120" spans="1:83" ht="15.75" thickBot="1">
      <c r="A120" s="250"/>
      <c r="B120" s="22" t="s">
        <v>107</v>
      </c>
      <c r="C120" s="12" t="s">
        <v>27</v>
      </c>
      <c r="D120" s="4" t="s">
        <v>478</v>
      </c>
      <c r="E120" s="4" t="s">
        <v>478</v>
      </c>
      <c r="F120" s="4" t="s">
        <v>478</v>
      </c>
      <c r="G120" s="4" t="s">
        <v>478</v>
      </c>
      <c r="H120" s="4" t="s">
        <v>478</v>
      </c>
      <c r="I120" s="4" t="s">
        <v>478</v>
      </c>
      <c r="J120" s="4" t="s">
        <v>478</v>
      </c>
      <c r="K120" s="4" t="s">
        <v>478</v>
      </c>
      <c r="L120" s="4" t="s">
        <v>478</v>
      </c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</row>
    <row r="121" spans="1:83" ht="30.75" thickBot="1">
      <c r="A121" s="250"/>
      <c r="B121" s="23" t="s">
        <v>108</v>
      </c>
      <c r="C121" s="12" t="s">
        <v>27</v>
      </c>
      <c r="D121" s="4" t="s">
        <v>478</v>
      </c>
      <c r="E121" s="4" t="s">
        <v>478</v>
      </c>
      <c r="F121" s="4" t="s">
        <v>478</v>
      </c>
      <c r="G121" s="4" t="s">
        <v>478</v>
      </c>
      <c r="H121" s="4" t="s">
        <v>478</v>
      </c>
      <c r="I121" s="4" t="s">
        <v>478</v>
      </c>
      <c r="J121" s="4" t="s">
        <v>478</v>
      </c>
      <c r="K121" s="4" t="s">
        <v>478</v>
      </c>
      <c r="L121" s="4" t="s">
        <v>478</v>
      </c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</row>
    <row r="122" spans="1:83" ht="30.75" thickBot="1">
      <c r="A122" s="250"/>
      <c r="B122" s="38" t="s">
        <v>109</v>
      </c>
      <c r="C122" s="39" t="s">
        <v>110</v>
      </c>
      <c r="D122" s="4" t="s">
        <v>480</v>
      </c>
      <c r="E122" s="4" t="s">
        <v>480</v>
      </c>
      <c r="F122" s="4" t="s">
        <v>480</v>
      </c>
      <c r="G122" s="4" t="s">
        <v>480</v>
      </c>
      <c r="H122" s="4" t="s">
        <v>480</v>
      </c>
      <c r="I122" s="4" t="s">
        <v>480</v>
      </c>
      <c r="J122" s="4" t="s">
        <v>480</v>
      </c>
      <c r="K122" s="4" t="s">
        <v>480</v>
      </c>
      <c r="L122" s="4" t="s">
        <v>480</v>
      </c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</row>
    <row r="123" spans="1:83" ht="15.75" customHeight="1" thickBot="1">
      <c r="A123" s="250" t="s">
        <v>111</v>
      </c>
      <c r="B123" s="40" t="s">
        <v>112</v>
      </c>
      <c r="C123" s="10" t="s">
        <v>27</v>
      </c>
      <c r="D123" s="4" t="s">
        <v>478</v>
      </c>
      <c r="E123" s="4" t="s">
        <v>478</v>
      </c>
      <c r="F123" s="4" t="s">
        <v>478</v>
      </c>
      <c r="G123" s="4" t="s">
        <v>478</v>
      </c>
      <c r="H123" s="4" t="s">
        <v>478</v>
      </c>
      <c r="I123" s="4" t="s">
        <v>478</v>
      </c>
      <c r="J123" s="4" t="s">
        <v>478</v>
      </c>
      <c r="K123" s="4" t="s">
        <v>478</v>
      </c>
      <c r="L123" s="4" t="s">
        <v>478</v>
      </c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</row>
    <row r="124" spans="1:83" ht="30" thickBot="1">
      <c r="A124" s="250"/>
      <c r="B124" s="41" t="s">
        <v>113</v>
      </c>
      <c r="C124" s="12" t="s">
        <v>27</v>
      </c>
      <c r="D124" s="4" t="s">
        <v>478</v>
      </c>
      <c r="E124" s="4" t="s">
        <v>478</v>
      </c>
      <c r="F124" s="4" t="s">
        <v>478</v>
      </c>
      <c r="G124" s="4" t="s">
        <v>478</v>
      </c>
      <c r="H124" s="4" t="s">
        <v>478</v>
      </c>
      <c r="I124" s="4" t="s">
        <v>478</v>
      </c>
      <c r="J124" s="4" t="s">
        <v>478</v>
      </c>
      <c r="K124" s="4" t="s">
        <v>478</v>
      </c>
      <c r="L124" s="4" t="s">
        <v>478</v>
      </c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</row>
    <row r="125" spans="1:83" ht="15.75" thickBot="1">
      <c r="A125" s="250"/>
      <c r="B125" s="23" t="s">
        <v>114</v>
      </c>
      <c r="C125" s="12" t="s">
        <v>27</v>
      </c>
      <c r="D125" s="4" t="s">
        <v>478</v>
      </c>
      <c r="E125" s="4" t="s">
        <v>478</v>
      </c>
      <c r="F125" s="4" t="s">
        <v>478</v>
      </c>
      <c r="G125" s="4" t="s">
        <v>478</v>
      </c>
      <c r="H125" s="4" t="s">
        <v>478</v>
      </c>
      <c r="I125" s="4" t="s">
        <v>478</v>
      </c>
      <c r="J125" s="4" t="s">
        <v>478</v>
      </c>
      <c r="K125" s="4" t="s">
        <v>478</v>
      </c>
      <c r="L125" s="4" t="s">
        <v>478</v>
      </c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</row>
    <row r="126" spans="1:83" ht="30.75" thickBot="1">
      <c r="A126" s="250"/>
      <c r="B126" s="23" t="s">
        <v>115</v>
      </c>
      <c r="C126" s="12" t="s">
        <v>27</v>
      </c>
      <c r="D126" s="4" t="s">
        <v>478</v>
      </c>
      <c r="E126" s="4" t="s">
        <v>478</v>
      </c>
      <c r="F126" s="4" t="s">
        <v>478</v>
      </c>
      <c r="G126" s="4" t="s">
        <v>478</v>
      </c>
      <c r="H126" s="4" t="s">
        <v>478</v>
      </c>
      <c r="I126" s="4" t="s">
        <v>478</v>
      </c>
      <c r="J126" s="4" t="s">
        <v>478</v>
      </c>
      <c r="K126" s="4" t="s">
        <v>478</v>
      </c>
      <c r="L126" s="4" t="s">
        <v>478</v>
      </c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</row>
    <row r="127" spans="1:83" ht="15.75" thickBot="1">
      <c r="A127" s="250"/>
      <c r="B127" s="23" t="s">
        <v>116</v>
      </c>
      <c r="C127" s="12" t="s">
        <v>27</v>
      </c>
      <c r="D127" s="4" t="s">
        <v>478</v>
      </c>
      <c r="E127" s="4" t="s">
        <v>478</v>
      </c>
      <c r="F127" s="4" t="s">
        <v>478</v>
      </c>
      <c r="G127" s="4" t="s">
        <v>478</v>
      </c>
      <c r="H127" s="4" t="s">
        <v>478</v>
      </c>
      <c r="I127" s="4" t="s">
        <v>478</v>
      </c>
      <c r="J127" s="4" t="s">
        <v>478</v>
      </c>
      <c r="K127" s="4" t="s">
        <v>478</v>
      </c>
      <c r="L127" s="4" t="s">
        <v>478</v>
      </c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</row>
    <row r="128" spans="1:83" ht="15.75" thickBot="1">
      <c r="A128" s="250"/>
      <c r="B128" s="38" t="s">
        <v>117</v>
      </c>
      <c r="C128" s="13" t="s">
        <v>27</v>
      </c>
      <c r="D128" s="4" t="s">
        <v>478</v>
      </c>
      <c r="E128" s="4" t="s">
        <v>478</v>
      </c>
      <c r="F128" s="4" t="s">
        <v>478</v>
      </c>
      <c r="G128" s="4" t="s">
        <v>478</v>
      </c>
      <c r="H128" s="4" t="s">
        <v>478</v>
      </c>
      <c r="I128" s="4" t="s">
        <v>478</v>
      </c>
      <c r="J128" s="4" t="s">
        <v>478</v>
      </c>
      <c r="K128" s="4" t="s">
        <v>478</v>
      </c>
      <c r="L128" s="4" t="s">
        <v>478</v>
      </c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</row>
    <row r="129" spans="1:83" ht="15.75" customHeight="1" thickBot="1">
      <c r="A129" s="250" t="s">
        <v>118</v>
      </c>
      <c r="B129" s="40" t="s">
        <v>119</v>
      </c>
      <c r="C129" s="10" t="s">
        <v>27</v>
      </c>
      <c r="D129" s="4" t="s">
        <v>480</v>
      </c>
      <c r="E129" s="4" t="s">
        <v>480</v>
      </c>
      <c r="F129" s="4" t="s">
        <v>480</v>
      </c>
      <c r="G129" s="4" t="s">
        <v>480</v>
      </c>
      <c r="H129" s="4" t="s">
        <v>480</v>
      </c>
      <c r="I129" s="4" t="s">
        <v>480</v>
      </c>
      <c r="J129" s="4" t="s">
        <v>480</v>
      </c>
      <c r="K129" s="4" t="s">
        <v>480</v>
      </c>
      <c r="L129" s="4" t="s">
        <v>480</v>
      </c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</row>
    <row r="130" spans="1:83" ht="30" thickBot="1">
      <c r="A130" s="250"/>
      <c r="B130" s="160" t="s">
        <v>120</v>
      </c>
      <c r="C130" s="12" t="s">
        <v>27</v>
      </c>
      <c r="D130" s="4" t="s">
        <v>480</v>
      </c>
      <c r="E130" s="4" t="s">
        <v>480</v>
      </c>
      <c r="F130" s="4" t="s">
        <v>480</v>
      </c>
      <c r="G130" s="4" t="s">
        <v>480</v>
      </c>
      <c r="H130" s="4" t="s">
        <v>480</v>
      </c>
      <c r="I130" s="4" t="s">
        <v>480</v>
      </c>
      <c r="J130" s="4" t="s">
        <v>480</v>
      </c>
      <c r="K130" s="4" t="s">
        <v>480</v>
      </c>
      <c r="L130" s="4" t="s">
        <v>480</v>
      </c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</row>
    <row r="131" spans="1:83" ht="15.75" thickBot="1">
      <c r="A131" s="250"/>
      <c r="B131" s="151" t="s">
        <v>121</v>
      </c>
      <c r="C131" s="12" t="s">
        <v>27</v>
      </c>
      <c r="D131" s="4" t="s">
        <v>480</v>
      </c>
      <c r="E131" s="4" t="s">
        <v>480</v>
      </c>
      <c r="F131" s="4" t="s">
        <v>480</v>
      </c>
      <c r="G131" s="4" t="s">
        <v>480</v>
      </c>
      <c r="H131" s="4" t="s">
        <v>480</v>
      </c>
      <c r="I131" s="4" t="s">
        <v>480</v>
      </c>
      <c r="J131" s="4" t="s">
        <v>480</v>
      </c>
      <c r="K131" s="4" t="s">
        <v>480</v>
      </c>
      <c r="L131" s="4" t="s">
        <v>480</v>
      </c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</row>
    <row r="132" spans="1:83" ht="15.75" thickBot="1">
      <c r="A132" s="250"/>
      <c r="B132" s="151" t="s">
        <v>122</v>
      </c>
      <c r="C132" s="12" t="s">
        <v>27</v>
      </c>
      <c r="D132" s="4" t="s">
        <v>480</v>
      </c>
      <c r="E132" s="4" t="s">
        <v>480</v>
      </c>
      <c r="F132" s="4" t="s">
        <v>480</v>
      </c>
      <c r="G132" s="4" t="s">
        <v>480</v>
      </c>
      <c r="H132" s="4" t="s">
        <v>480</v>
      </c>
      <c r="I132" s="4" t="s">
        <v>480</v>
      </c>
      <c r="J132" s="4" t="s">
        <v>480</v>
      </c>
      <c r="K132" s="4" t="s">
        <v>480</v>
      </c>
      <c r="L132" s="4" t="s">
        <v>480</v>
      </c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</row>
    <row r="133" spans="1:83" ht="15.75" thickBot="1">
      <c r="A133" s="250"/>
      <c r="B133" s="151" t="s">
        <v>123</v>
      </c>
      <c r="C133" s="12" t="s">
        <v>27</v>
      </c>
      <c r="D133" s="4" t="s">
        <v>480</v>
      </c>
      <c r="E133" s="4" t="s">
        <v>480</v>
      </c>
      <c r="F133" s="4" t="s">
        <v>480</v>
      </c>
      <c r="G133" s="4" t="s">
        <v>480</v>
      </c>
      <c r="H133" s="4" t="s">
        <v>480</v>
      </c>
      <c r="I133" s="4" t="s">
        <v>480</v>
      </c>
      <c r="J133" s="4" t="s">
        <v>480</v>
      </c>
      <c r="K133" s="4" t="s">
        <v>480</v>
      </c>
      <c r="L133" s="4" t="s">
        <v>480</v>
      </c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</row>
    <row r="134" spans="1:83" ht="15.75" thickBot="1">
      <c r="A134" s="250"/>
      <c r="B134" s="151" t="s">
        <v>124</v>
      </c>
      <c r="C134" s="12" t="s">
        <v>27</v>
      </c>
      <c r="D134" s="4" t="s">
        <v>480</v>
      </c>
      <c r="E134" s="4" t="s">
        <v>480</v>
      </c>
      <c r="F134" s="4" t="s">
        <v>480</v>
      </c>
      <c r="G134" s="4" t="s">
        <v>480</v>
      </c>
      <c r="H134" s="4" t="s">
        <v>480</v>
      </c>
      <c r="I134" s="4" t="s">
        <v>480</v>
      </c>
      <c r="J134" s="4" t="s">
        <v>480</v>
      </c>
      <c r="K134" s="4" t="s">
        <v>480</v>
      </c>
      <c r="L134" s="4" t="s">
        <v>480</v>
      </c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</row>
    <row r="135" spans="1:83" ht="15.75" thickBot="1">
      <c r="A135" s="250"/>
      <c r="B135" s="151" t="s">
        <v>125</v>
      </c>
      <c r="C135" s="12" t="s">
        <v>27</v>
      </c>
      <c r="D135" s="4" t="s">
        <v>480</v>
      </c>
      <c r="E135" s="4" t="s">
        <v>480</v>
      </c>
      <c r="F135" s="4" t="s">
        <v>480</v>
      </c>
      <c r="G135" s="4" t="s">
        <v>480</v>
      </c>
      <c r="H135" s="4" t="s">
        <v>480</v>
      </c>
      <c r="I135" s="4" t="s">
        <v>480</v>
      </c>
      <c r="J135" s="4" t="s">
        <v>480</v>
      </c>
      <c r="K135" s="4" t="s">
        <v>480</v>
      </c>
      <c r="L135" s="4" t="s">
        <v>480</v>
      </c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</row>
    <row r="136" spans="1:83" ht="15.75" thickBot="1">
      <c r="A136" s="250"/>
      <c r="B136" s="151" t="s">
        <v>126</v>
      </c>
      <c r="C136" s="12" t="s">
        <v>27</v>
      </c>
      <c r="D136" s="4" t="s">
        <v>480</v>
      </c>
      <c r="E136" s="4" t="s">
        <v>480</v>
      </c>
      <c r="F136" s="4" t="s">
        <v>480</v>
      </c>
      <c r="G136" s="4" t="s">
        <v>480</v>
      </c>
      <c r="H136" s="4" t="s">
        <v>480</v>
      </c>
      <c r="I136" s="4" t="s">
        <v>480</v>
      </c>
      <c r="J136" s="4" t="s">
        <v>480</v>
      </c>
      <c r="K136" s="4" t="s">
        <v>480</v>
      </c>
      <c r="L136" s="4" t="s">
        <v>480</v>
      </c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</row>
    <row r="137" spans="1:83" ht="15.75" thickBot="1">
      <c r="A137" s="250"/>
      <c r="B137" s="151" t="s">
        <v>127</v>
      </c>
      <c r="C137" s="12" t="s">
        <v>27</v>
      </c>
      <c r="D137" s="4" t="s">
        <v>480</v>
      </c>
      <c r="E137" s="4" t="s">
        <v>480</v>
      </c>
      <c r="F137" s="4" t="s">
        <v>480</v>
      </c>
      <c r="G137" s="4" t="s">
        <v>480</v>
      </c>
      <c r="H137" s="4" t="s">
        <v>480</v>
      </c>
      <c r="I137" s="4" t="s">
        <v>480</v>
      </c>
      <c r="J137" s="4" t="s">
        <v>480</v>
      </c>
      <c r="K137" s="4" t="s">
        <v>480</v>
      </c>
      <c r="L137" s="4" t="s">
        <v>480</v>
      </c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</row>
    <row r="138" spans="1:83" ht="45.75" thickBot="1">
      <c r="A138" s="250"/>
      <c r="B138" s="151" t="s">
        <v>128</v>
      </c>
      <c r="C138" s="12" t="s">
        <v>27</v>
      </c>
      <c r="D138" s="4" t="s">
        <v>480</v>
      </c>
      <c r="E138" s="4" t="s">
        <v>480</v>
      </c>
      <c r="F138" s="4" t="s">
        <v>480</v>
      </c>
      <c r="G138" s="4" t="s">
        <v>480</v>
      </c>
      <c r="H138" s="4" t="s">
        <v>480</v>
      </c>
      <c r="I138" s="4" t="s">
        <v>480</v>
      </c>
      <c r="J138" s="4" t="s">
        <v>480</v>
      </c>
      <c r="K138" s="4" t="s">
        <v>480</v>
      </c>
      <c r="L138" s="4" t="s">
        <v>480</v>
      </c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</row>
    <row r="139" spans="1:83" ht="45.75" thickBot="1">
      <c r="A139" s="250"/>
      <c r="B139" s="151" t="s">
        <v>129</v>
      </c>
      <c r="C139" s="12" t="s">
        <v>27</v>
      </c>
      <c r="D139" s="4" t="s">
        <v>480</v>
      </c>
      <c r="E139" s="4" t="s">
        <v>480</v>
      </c>
      <c r="F139" s="4" t="s">
        <v>480</v>
      </c>
      <c r="G139" s="4" t="s">
        <v>480</v>
      </c>
      <c r="H139" s="4" t="s">
        <v>480</v>
      </c>
      <c r="I139" s="4" t="s">
        <v>480</v>
      </c>
      <c r="J139" s="4" t="s">
        <v>480</v>
      </c>
      <c r="K139" s="4" t="s">
        <v>480</v>
      </c>
      <c r="L139" s="4" t="s">
        <v>480</v>
      </c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</row>
    <row r="140" spans="1:83" ht="45.75" thickBot="1">
      <c r="A140" s="250"/>
      <c r="B140" s="151" t="s">
        <v>130</v>
      </c>
      <c r="C140" s="12" t="s">
        <v>27</v>
      </c>
      <c r="D140" s="4" t="s">
        <v>480</v>
      </c>
      <c r="E140" s="4" t="s">
        <v>480</v>
      </c>
      <c r="F140" s="4" t="s">
        <v>480</v>
      </c>
      <c r="G140" s="4" t="s">
        <v>480</v>
      </c>
      <c r="H140" s="4" t="s">
        <v>480</v>
      </c>
      <c r="I140" s="4" t="s">
        <v>480</v>
      </c>
      <c r="J140" s="4" t="s">
        <v>480</v>
      </c>
      <c r="K140" s="4" t="s">
        <v>480</v>
      </c>
      <c r="L140" s="4" t="s">
        <v>480</v>
      </c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</row>
    <row r="141" spans="1:83" ht="45.75" thickBot="1">
      <c r="A141" s="250"/>
      <c r="B141" s="151" t="s">
        <v>131</v>
      </c>
      <c r="C141" s="12" t="s">
        <v>27</v>
      </c>
      <c r="D141" s="4" t="s">
        <v>480</v>
      </c>
      <c r="E141" s="4" t="s">
        <v>480</v>
      </c>
      <c r="F141" s="4" t="s">
        <v>480</v>
      </c>
      <c r="G141" s="4" t="s">
        <v>480</v>
      </c>
      <c r="H141" s="4" t="s">
        <v>480</v>
      </c>
      <c r="I141" s="4" t="s">
        <v>480</v>
      </c>
      <c r="J141" s="4" t="s">
        <v>480</v>
      </c>
      <c r="K141" s="4" t="s">
        <v>480</v>
      </c>
      <c r="L141" s="4" t="s">
        <v>480</v>
      </c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</row>
    <row r="142" spans="1:83" ht="45.75" thickBot="1">
      <c r="A142" s="250"/>
      <c r="B142" s="151" t="s">
        <v>132</v>
      </c>
      <c r="C142" s="12" t="s">
        <v>27</v>
      </c>
      <c r="D142" s="4" t="s">
        <v>480</v>
      </c>
      <c r="E142" s="4" t="s">
        <v>480</v>
      </c>
      <c r="F142" s="4" t="s">
        <v>480</v>
      </c>
      <c r="G142" s="4" t="s">
        <v>480</v>
      </c>
      <c r="H142" s="4" t="s">
        <v>480</v>
      </c>
      <c r="I142" s="4" t="s">
        <v>480</v>
      </c>
      <c r="J142" s="4" t="s">
        <v>480</v>
      </c>
      <c r="K142" s="4" t="s">
        <v>480</v>
      </c>
      <c r="L142" s="4" t="s">
        <v>480</v>
      </c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</row>
    <row r="143" spans="1:83" ht="15.75" thickBot="1">
      <c r="A143" s="250"/>
      <c r="B143" s="35" t="s">
        <v>133</v>
      </c>
      <c r="C143" s="13" t="s">
        <v>27</v>
      </c>
      <c r="D143" s="4" t="s">
        <v>480</v>
      </c>
      <c r="E143" s="4" t="s">
        <v>480</v>
      </c>
      <c r="F143" s="4" t="s">
        <v>480</v>
      </c>
      <c r="G143" s="4" t="s">
        <v>480</v>
      </c>
      <c r="H143" s="4" t="s">
        <v>480</v>
      </c>
      <c r="I143" s="4" t="s">
        <v>480</v>
      </c>
      <c r="J143" s="4" t="s">
        <v>480</v>
      </c>
      <c r="K143" s="4" t="s">
        <v>480</v>
      </c>
      <c r="L143" s="4" t="s">
        <v>480</v>
      </c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</row>
    <row r="144" spans="1:83" ht="15.75" customHeight="1" thickBot="1">
      <c r="A144" s="250" t="s">
        <v>134</v>
      </c>
      <c r="B144" s="42" t="s">
        <v>135</v>
      </c>
      <c r="C144" s="10" t="s">
        <v>27</v>
      </c>
      <c r="D144" s="4" t="s">
        <v>480</v>
      </c>
      <c r="E144" s="4" t="s">
        <v>480</v>
      </c>
      <c r="F144" s="4" t="s">
        <v>480</v>
      </c>
      <c r="G144" s="4" t="s">
        <v>480</v>
      </c>
      <c r="H144" s="4" t="s">
        <v>480</v>
      </c>
      <c r="I144" s="4" t="s">
        <v>480</v>
      </c>
      <c r="J144" s="4" t="s">
        <v>480</v>
      </c>
      <c r="K144" s="4" t="s">
        <v>480</v>
      </c>
      <c r="L144" s="4" t="s">
        <v>480</v>
      </c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</row>
    <row r="145" spans="1:83" ht="30" thickBot="1">
      <c r="A145" s="250"/>
      <c r="B145" s="160" t="s">
        <v>136</v>
      </c>
      <c r="C145" s="12" t="s">
        <v>27</v>
      </c>
      <c r="D145" s="4" t="s">
        <v>480</v>
      </c>
      <c r="E145" s="4" t="s">
        <v>480</v>
      </c>
      <c r="F145" s="4" t="s">
        <v>480</v>
      </c>
      <c r="G145" s="4" t="s">
        <v>480</v>
      </c>
      <c r="H145" s="4" t="s">
        <v>480</v>
      </c>
      <c r="I145" s="4" t="s">
        <v>480</v>
      </c>
      <c r="J145" s="4" t="s">
        <v>480</v>
      </c>
      <c r="K145" s="4" t="s">
        <v>480</v>
      </c>
      <c r="L145" s="4" t="s">
        <v>480</v>
      </c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</row>
    <row r="146" spans="1:83" ht="15.75" thickBot="1">
      <c r="A146" s="250"/>
      <c r="B146" s="151" t="s">
        <v>137</v>
      </c>
      <c r="C146" s="12" t="s">
        <v>27</v>
      </c>
      <c r="D146" s="4" t="s">
        <v>480</v>
      </c>
      <c r="E146" s="4" t="s">
        <v>480</v>
      </c>
      <c r="F146" s="4" t="s">
        <v>480</v>
      </c>
      <c r="G146" s="4" t="s">
        <v>480</v>
      </c>
      <c r="H146" s="4" t="s">
        <v>480</v>
      </c>
      <c r="I146" s="4" t="s">
        <v>480</v>
      </c>
      <c r="J146" s="4" t="s">
        <v>480</v>
      </c>
      <c r="K146" s="4" t="s">
        <v>480</v>
      </c>
      <c r="L146" s="4" t="s">
        <v>480</v>
      </c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</row>
    <row r="147" spans="1:83" ht="15.75" thickBot="1">
      <c r="A147" s="250"/>
      <c r="B147" s="151" t="s">
        <v>138</v>
      </c>
      <c r="C147" s="12" t="s">
        <v>27</v>
      </c>
      <c r="D147" s="4" t="s">
        <v>480</v>
      </c>
      <c r="E147" s="4" t="s">
        <v>480</v>
      </c>
      <c r="F147" s="4" t="s">
        <v>480</v>
      </c>
      <c r="G147" s="4" t="s">
        <v>480</v>
      </c>
      <c r="H147" s="4" t="s">
        <v>480</v>
      </c>
      <c r="I147" s="4" t="s">
        <v>480</v>
      </c>
      <c r="J147" s="4" t="s">
        <v>480</v>
      </c>
      <c r="K147" s="4" t="s">
        <v>480</v>
      </c>
      <c r="L147" s="4" t="s">
        <v>480</v>
      </c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</row>
    <row r="148" spans="1:83" ht="15.75" thickBot="1">
      <c r="A148" s="250"/>
      <c r="B148" s="35" t="s">
        <v>139</v>
      </c>
      <c r="C148" s="13" t="s">
        <v>27</v>
      </c>
      <c r="D148" s="4" t="s">
        <v>480</v>
      </c>
      <c r="E148" s="4" t="s">
        <v>480</v>
      </c>
      <c r="F148" s="4" t="s">
        <v>480</v>
      </c>
      <c r="G148" s="4" t="s">
        <v>480</v>
      </c>
      <c r="H148" s="4" t="s">
        <v>480</v>
      </c>
      <c r="I148" s="4" t="s">
        <v>480</v>
      </c>
      <c r="J148" s="4" t="s">
        <v>480</v>
      </c>
      <c r="K148" s="4" t="s">
        <v>480</v>
      </c>
      <c r="L148" s="4" t="s">
        <v>480</v>
      </c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</row>
    <row r="149" spans="1:83" ht="30.75" customHeight="1" thickBot="1">
      <c r="A149" s="250" t="s">
        <v>140</v>
      </c>
      <c r="B149" s="36" t="s">
        <v>141</v>
      </c>
      <c r="C149" s="10" t="s">
        <v>27</v>
      </c>
      <c r="D149" s="4" t="s">
        <v>480</v>
      </c>
      <c r="E149" s="4" t="s">
        <v>480</v>
      </c>
      <c r="F149" s="4" t="s">
        <v>480</v>
      </c>
      <c r="G149" s="4" t="s">
        <v>480</v>
      </c>
      <c r="H149" s="4" t="s">
        <v>480</v>
      </c>
      <c r="I149" s="4" t="s">
        <v>480</v>
      </c>
      <c r="J149" s="4" t="s">
        <v>478</v>
      </c>
      <c r="K149" s="4" t="s">
        <v>478</v>
      </c>
      <c r="L149" s="4" t="s">
        <v>478</v>
      </c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</row>
    <row r="150" spans="1:83" ht="15.75" thickBot="1">
      <c r="A150" s="250"/>
      <c r="B150" s="35" t="s">
        <v>142</v>
      </c>
      <c r="C150" s="13" t="s">
        <v>27</v>
      </c>
      <c r="D150" s="4" t="s">
        <v>480</v>
      </c>
      <c r="E150" s="4" t="s">
        <v>480</v>
      </c>
      <c r="F150" s="4" t="s">
        <v>480</v>
      </c>
      <c r="G150" s="4" t="s">
        <v>478</v>
      </c>
      <c r="H150" s="4" t="s">
        <v>478</v>
      </c>
      <c r="I150" s="4" t="s">
        <v>480</v>
      </c>
      <c r="J150" s="4" t="s">
        <v>478</v>
      </c>
      <c r="K150" s="4" t="s">
        <v>478</v>
      </c>
      <c r="L150" s="4" t="s">
        <v>478</v>
      </c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</row>
    <row r="151" spans="1:83" ht="15.75" customHeight="1" thickBot="1">
      <c r="A151" s="250" t="s">
        <v>143</v>
      </c>
      <c r="B151" s="36" t="s">
        <v>144</v>
      </c>
      <c r="C151" s="43" t="s">
        <v>20</v>
      </c>
      <c r="D151" s="11">
        <v>4</v>
      </c>
      <c r="E151" s="11">
        <v>4</v>
      </c>
      <c r="F151" s="11">
        <v>4</v>
      </c>
      <c r="G151" s="11">
        <v>4</v>
      </c>
      <c r="H151" s="11">
        <v>4</v>
      </c>
      <c r="I151" s="11">
        <v>4</v>
      </c>
      <c r="J151" s="11">
        <v>4</v>
      </c>
      <c r="K151" s="11">
        <v>4</v>
      </c>
      <c r="L151" s="11">
        <v>4</v>
      </c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1"/>
      <c r="AY151" s="11"/>
      <c r="AZ151" s="11"/>
      <c r="BA151" s="11"/>
      <c r="BB151" s="11"/>
      <c r="BC151" s="11"/>
      <c r="BD151" s="11"/>
      <c r="BE151" s="11"/>
      <c r="BF151" s="11"/>
      <c r="BG151" s="11"/>
      <c r="BH151" s="11"/>
      <c r="BI151" s="11"/>
      <c r="BJ151" s="11"/>
      <c r="BK151" s="11"/>
      <c r="BL151" s="11"/>
      <c r="BM151" s="11"/>
      <c r="BN151" s="11"/>
      <c r="BO151" s="11"/>
      <c r="BP151" s="11"/>
      <c r="BQ151" s="11"/>
      <c r="BR151" s="11"/>
      <c r="BS151" s="11"/>
      <c r="BT151" s="11"/>
      <c r="BU151" s="11"/>
      <c r="BV151" s="11"/>
      <c r="BW151" s="11"/>
      <c r="BX151" s="11"/>
      <c r="BY151" s="11"/>
      <c r="BZ151" s="11"/>
      <c r="CA151" s="11"/>
      <c r="CB151" s="11"/>
      <c r="CC151" s="11"/>
      <c r="CD151" s="11"/>
      <c r="CE151" s="11"/>
    </row>
    <row r="152" spans="1:83" ht="15.75" thickBot="1">
      <c r="A152" s="250"/>
      <c r="B152" s="151" t="s">
        <v>145</v>
      </c>
      <c r="C152" s="12" t="s">
        <v>27</v>
      </c>
      <c r="D152" s="4" t="s">
        <v>478</v>
      </c>
      <c r="E152" s="4" t="s">
        <v>478</v>
      </c>
      <c r="F152" s="4" t="s">
        <v>478</v>
      </c>
      <c r="G152" s="4" t="s">
        <v>478</v>
      </c>
      <c r="H152" s="4" t="s">
        <v>478</v>
      </c>
      <c r="I152" s="4" t="s">
        <v>478</v>
      </c>
      <c r="J152" s="4" t="s">
        <v>478</v>
      </c>
      <c r="K152" s="4" t="s">
        <v>478</v>
      </c>
      <c r="L152" s="4" t="s">
        <v>478</v>
      </c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</row>
    <row r="153" spans="1:83" ht="15.75" thickBot="1">
      <c r="A153" s="250"/>
      <c r="B153" s="151" t="s">
        <v>146</v>
      </c>
      <c r="C153" s="12" t="s">
        <v>27</v>
      </c>
      <c r="D153" s="4" t="s">
        <v>478</v>
      </c>
      <c r="E153" s="4" t="s">
        <v>478</v>
      </c>
      <c r="F153" s="4" t="s">
        <v>478</v>
      </c>
      <c r="G153" s="4" t="s">
        <v>478</v>
      </c>
      <c r="H153" s="4" t="s">
        <v>478</v>
      </c>
      <c r="I153" s="4" t="s">
        <v>478</v>
      </c>
      <c r="J153" s="4" t="s">
        <v>478</v>
      </c>
      <c r="K153" s="4" t="s">
        <v>478</v>
      </c>
      <c r="L153" s="4" t="s">
        <v>478</v>
      </c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</row>
    <row r="154" spans="1:83" ht="30.75" thickBot="1">
      <c r="A154" s="250"/>
      <c r="B154" s="151" t="s">
        <v>147</v>
      </c>
      <c r="C154" s="12" t="s">
        <v>27</v>
      </c>
      <c r="D154" s="4" t="s">
        <v>478</v>
      </c>
      <c r="E154" s="4" t="s">
        <v>478</v>
      </c>
      <c r="F154" s="4" t="s">
        <v>478</v>
      </c>
      <c r="G154" s="4" t="s">
        <v>478</v>
      </c>
      <c r="H154" s="4" t="s">
        <v>478</v>
      </c>
      <c r="I154" s="4" t="s">
        <v>478</v>
      </c>
      <c r="J154" s="4" t="s">
        <v>478</v>
      </c>
      <c r="K154" s="4" t="s">
        <v>478</v>
      </c>
      <c r="L154" s="4" t="s">
        <v>478</v>
      </c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</row>
    <row r="155" spans="1:83" ht="30.75" thickBot="1">
      <c r="A155" s="250"/>
      <c r="B155" s="151" t="s">
        <v>148</v>
      </c>
      <c r="C155" s="12" t="s">
        <v>27</v>
      </c>
      <c r="D155" s="4" t="s">
        <v>478</v>
      </c>
      <c r="E155" s="4" t="s">
        <v>478</v>
      </c>
      <c r="F155" s="4" t="s">
        <v>478</v>
      </c>
      <c r="G155" s="4" t="s">
        <v>478</v>
      </c>
      <c r="H155" s="4" t="s">
        <v>478</v>
      </c>
      <c r="I155" s="4" t="s">
        <v>478</v>
      </c>
      <c r="J155" s="4" t="s">
        <v>478</v>
      </c>
      <c r="K155" s="4" t="s">
        <v>478</v>
      </c>
      <c r="L155" s="4" t="s">
        <v>478</v>
      </c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</row>
    <row r="156" spans="1:83" ht="30.75" thickBot="1">
      <c r="A156" s="250"/>
      <c r="B156" s="35" t="s">
        <v>149</v>
      </c>
      <c r="C156" s="39" t="s">
        <v>110</v>
      </c>
      <c r="D156" s="4" t="s">
        <v>480</v>
      </c>
      <c r="E156" s="4" t="s">
        <v>480</v>
      </c>
      <c r="F156" s="4" t="s">
        <v>480</v>
      </c>
      <c r="G156" s="4" t="s">
        <v>480</v>
      </c>
      <c r="H156" s="4" t="s">
        <v>480</v>
      </c>
      <c r="I156" s="4" t="s">
        <v>480</v>
      </c>
      <c r="J156" s="4" t="s">
        <v>480</v>
      </c>
      <c r="K156" s="4" t="s">
        <v>480</v>
      </c>
      <c r="L156" s="4" t="s">
        <v>480</v>
      </c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</row>
    <row r="157" spans="1:83" ht="29.25" customHeight="1" thickBot="1">
      <c r="A157" s="250" t="s">
        <v>150</v>
      </c>
      <c r="B157" s="36" t="s">
        <v>151</v>
      </c>
      <c r="C157" s="10" t="s">
        <v>27</v>
      </c>
      <c r="D157" s="4" t="s">
        <v>478</v>
      </c>
      <c r="E157" s="4" t="s">
        <v>478</v>
      </c>
      <c r="F157" s="4" t="s">
        <v>478</v>
      </c>
      <c r="G157" s="4" t="s">
        <v>478</v>
      </c>
      <c r="H157" s="4" t="s">
        <v>478</v>
      </c>
      <c r="I157" s="4" t="s">
        <v>478</v>
      </c>
      <c r="J157" s="4" t="s">
        <v>478</v>
      </c>
      <c r="K157" s="4" t="s">
        <v>478</v>
      </c>
      <c r="L157" s="4" t="s">
        <v>478</v>
      </c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</row>
    <row r="158" spans="1:83" ht="45.75" thickBot="1">
      <c r="A158" s="250"/>
      <c r="B158" s="151" t="s">
        <v>152</v>
      </c>
      <c r="C158" s="12" t="s">
        <v>27</v>
      </c>
      <c r="D158" s="4" t="s">
        <v>478</v>
      </c>
      <c r="E158" s="4" t="s">
        <v>478</v>
      </c>
      <c r="F158" s="4" t="s">
        <v>478</v>
      </c>
      <c r="G158" s="4" t="s">
        <v>478</v>
      </c>
      <c r="H158" s="4" t="s">
        <v>478</v>
      </c>
      <c r="I158" s="4" t="s">
        <v>478</v>
      </c>
      <c r="J158" s="4" t="s">
        <v>478</v>
      </c>
      <c r="K158" s="4" t="s">
        <v>478</v>
      </c>
      <c r="L158" s="4" t="s">
        <v>478</v>
      </c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</row>
    <row r="159" spans="1:83" ht="15.75" thickBot="1">
      <c r="A159" s="250"/>
      <c r="B159" s="38" t="s">
        <v>153</v>
      </c>
      <c r="C159" s="13" t="s">
        <v>27</v>
      </c>
      <c r="D159" s="4" t="s">
        <v>478</v>
      </c>
      <c r="E159" s="4" t="s">
        <v>478</v>
      </c>
      <c r="F159" s="4" t="s">
        <v>478</v>
      </c>
      <c r="G159" s="4" t="s">
        <v>478</v>
      </c>
      <c r="H159" s="4" t="s">
        <v>478</v>
      </c>
      <c r="I159" s="4" t="s">
        <v>478</v>
      </c>
      <c r="J159" s="4" t="s">
        <v>478</v>
      </c>
      <c r="K159" s="4" t="s">
        <v>478</v>
      </c>
      <c r="L159" s="4" t="s">
        <v>478</v>
      </c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</row>
    <row r="160" spans="1:83" ht="30.75" customHeight="1" thickBot="1">
      <c r="A160" s="253" t="s">
        <v>154</v>
      </c>
      <c r="B160" s="44" t="s">
        <v>155</v>
      </c>
      <c r="C160" s="10" t="s">
        <v>27</v>
      </c>
      <c r="D160" s="4" t="s">
        <v>478</v>
      </c>
      <c r="E160" s="4" t="s">
        <v>478</v>
      </c>
      <c r="F160" s="4" t="s">
        <v>478</v>
      </c>
      <c r="G160" s="4" t="s">
        <v>478</v>
      </c>
      <c r="H160" s="4" t="s">
        <v>478</v>
      </c>
      <c r="I160" s="4" t="s">
        <v>478</v>
      </c>
      <c r="J160" s="4" t="s">
        <v>478</v>
      </c>
      <c r="K160" s="4" t="s">
        <v>478</v>
      </c>
      <c r="L160" s="4" t="s">
        <v>478</v>
      </c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</row>
    <row r="161" spans="1:83" ht="15.75" thickBot="1">
      <c r="A161" s="253"/>
      <c r="B161" s="23" t="s">
        <v>156</v>
      </c>
      <c r="C161" s="12" t="s">
        <v>27</v>
      </c>
      <c r="D161" s="4" t="s">
        <v>478</v>
      </c>
      <c r="E161" s="4" t="s">
        <v>478</v>
      </c>
      <c r="F161" s="4" t="s">
        <v>478</v>
      </c>
      <c r="G161" s="4" t="s">
        <v>478</v>
      </c>
      <c r="H161" s="4" t="s">
        <v>478</v>
      </c>
      <c r="I161" s="4" t="s">
        <v>478</v>
      </c>
      <c r="J161" s="4" t="s">
        <v>478</v>
      </c>
      <c r="K161" s="4" t="s">
        <v>478</v>
      </c>
      <c r="L161" s="4" t="s">
        <v>478</v>
      </c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</row>
    <row r="162" spans="1:83" ht="45.75" thickBot="1">
      <c r="A162" s="253"/>
      <c r="B162" s="23" t="s">
        <v>157</v>
      </c>
      <c r="C162" s="12" t="s">
        <v>27</v>
      </c>
      <c r="D162" s="4" t="s">
        <v>478</v>
      </c>
      <c r="E162" s="4" t="s">
        <v>478</v>
      </c>
      <c r="F162" s="4" t="s">
        <v>478</v>
      </c>
      <c r="G162" s="4" t="s">
        <v>478</v>
      </c>
      <c r="H162" s="4" t="s">
        <v>478</v>
      </c>
      <c r="I162" s="4" t="s">
        <v>478</v>
      </c>
      <c r="J162" s="4" t="s">
        <v>478</v>
      </c>
      <c r="K162" s="4" t="s">
        <v>478</v>
      </c>
      <c r="L162" s="4" t="s">
        <v>478</v>
      </c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</row>
    <row r="163" spans="1:83" ht="15.75" thickBot="1">
      <c r="A163" s="253"/>
      <c r="B163" s="23" t="s">
        <v>158</v>
      </c>
      <c r="C163" s="12" t="s">
        <v>159</v>
      </c>
      <c r="D163" s="11">
        <v>14040</v>
      </c>
      <c r="E163" s="11">
        <v>15804</v>
      </c>
      <c r="F163" s="11">
        <v>4516</v>
      </c>
      <c r="G163" s="11">
        <v>3994</v>
      </c>
      <c r="H163" s="11">
        <v>2535</v>
      </c>
      <c r="I163" s="11">
        <v>6526</v>
      </c>
      <c r="J163" s="11">
        <v>1335</v>
      </c>
      <c r="K163" s="11">
        <v>1750</v>
      </c>
      <c r="L163" s="11">
        <v>5706</v>
      </c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1"/>
      <c r="AY163" s="11"/>
      <c r="AZ163" s="11"/>
      <c r="BA163" s="11"/>
      <c r="BB163" s="11"/>
      <c r="BC163" s="11"/>
      <c r="BD163" s="11"/>
      <c r="BE163" s="11"/>
      <c r="BF163" s="11"/>
      <c r="BG163" s="11"/>
      <c r="BH163" s="11"/>
      <c r="BI163" s="11"/>
      <c r="BJ163" s="11"/>
      <c r="BK163" s="11"/>
      <c r="BL163" s="11"/>
      <c r="BM163" s="11"/>
      <c r="BN163" s="11"/>
      <c r="BO163" s="11"/>
      <c r="BP163" s="11"/>
      <c r="BQ163" s="11"/>
      <c r="BR163" s="11"/>
      <c r="BS163" s="11"/>
      <c r="BT163" s="11"/>
      <c r="BU163" s="11"/>
      <c r="BV163" s="11"/>
      <c r="BW163" s="11"/>
      <c r="BX163" s="11"/>
      <c r="BY163" s="11"/>
      <c r="BZ163" s="11"/>
      <c r="CA163" s="11"/>
      <c r="CB163" s="11"/>
      <c r="CC163" s="11"/>
      <c r="CD163" s="11"/>
      <c r="CE163" s="11"/>
    </row>
    <row r="164" spans="1:83" ht="15.75" thickBot="1">
      <c r="A164" s="253"/>
      <c r="B164" s="23" t="s">
        <v>160</v>
      </c>
      <c r="C164" s="12" t="s">
        <v>159</v>
      </c>
      <c r="D164" s="11">
        <v>3861</v>
      </c>
      <c r="E164" s="11">
        <v>1543</v>
      </c>
      <c r="F164" s="11">
        <v>713</v>
      </c>
      <c r="G164" s="11">
        <v>367</v>
      </c>
      <c r="H164" s="11">
        <v>395</v>
      </c>
      <c r="I164" s="11">
        <v>621</v>
      </c>
      <c r="J164" s="11">
        <v>915</v>
      </c>
      <c r="K164" s="11">
        <v>750</v>
      </c>
      <c r="L164" s="11">
        <v>779</v>
      </c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1"/>
      <c r="AY164" s="11"/>
      <c r="AZ164" s="11"/>
      <c r="BA164" s="11"/>
      <c r="BB164" s="11"/>
      <c r="BC164" s="11"/>
      <c r="BD164" s="11"/>
      <c r="BE164" s="11"/>
      <c r="BF164" s="11"/>
      <c r="BG164" s="11"/>
      <c r="BH164" s="11"/>
      <c r="BI164" s="11"/>
      <c r="BJ164" s="11"/>
      <c r="BK164" s="11"/>
      <c r="BL164" s="11"/>
      <c r="BM164" s="11"/>
      <c r="BN164" s="11"/>
      <c r="BO164" s="11"/>
      <c r="BP164" s="11"/>
      <c r="BQ164" s="11"/>
      <c r="BR164" s="11"/>
      <c r="BS164" s="11"/>
      <c r="BT164" s="11"/>
      <c r="BU164" s="11"/>
      <c r="BV164" s="11"/>
      <c r="BW164" s="11"/>
      <c r="BX164" s="11"/>
      <c r="BY164" s="11"/>
      <c r="BZ164" s="11"/>
      <c r="CA164" s="11"/>
      <c r="CB164" s="11"/>
      <c r="CC164" s="11"/>
      <c r="CD164" s="11"/>
      <c r="CE164" s="11"/>
    </row>
    <row r="165" spans="1:83" ht="15.75" thickBot="1">
      <c r="A165" s="253"/>
      <c r="B165" s="23" t="s">
        <v>161</v>
      </c>
      <c r="C165" s="12" t="s">
        <v>159</v>
      </c>
      <c r="D165" s="11">
        <v>10179</v>
      </c>
      <c r="E165" s="11">
        <v>14261</v>
      </c>
      <c r="F165" s="11">
        <v>3803</v>
      </c>
      <c r="G165" s="11">
        <v>3627</v>
      </c>
      <c r="H165" s="11">
        <v>2140</v>
      </c>
      <c r="I165" s="11">
        <v>5905</v>
      </c>
      <c r="J165" s="11">
        <v>420</v>
      </c>
      <c r="K165" s="11">
        <v>1000</v>
      </c>
      <c r="L165" s="11">
        <v>4927</v>
      </c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1"/>
      <c r="AY165" s="11"/>
      <c r="AZ165" s="11"/>
      <c r="BA165" s="11"/>
      <c r="BB165" s="11"/>
      <c r="BC165" s="11"/>
      <c r="BD165" s="11"/>
      <c r="BE165" s="11"/>
      <c r="BF165" s="11"/>
      <c r="BG165" s="11"/>
      <c r="BH165" s="11"/>
      <c r="BI165" s="11"/>
      <c r="BJ165" s="11"/>
      <c r="BK165" s="11"/>
      <c r="BL165" s="11"/>
      <c r="BM165" s="11"/>
      <c r="BN165" s="11"/>
      <c r="BO165" s="11"/>
      <c r="BP165" s="11"/>
      <c r="BQ165" s="11"/>
      <c r="BR165" s="11"/>
      <c r="BS165" s="11"/>
      <c r="BT165" s="11"/>
      <c r="BU165" s="11"/>
      <c r="BV165" s="11"/>
      <c r="BW165" s="11"/>
      <c r="BX165" s="11"/>
      <c r="BY165" s="11"/>
      <c r="BZ165" s="11"/>
      <c r="CA165" s="11"/>
      <c r="CB165" s="11"/>
      <c r="CC165" s="11"/>
      <c r="CD165" s="11"/>
      <c r="CE165" s="11"/>
    </row>
    <row r="166" spans="1:83" ht="15.75" thickBot="1">
      <c r="A166" s="253"/>
      <c r="B166" s="38" t="s">
        <v>162</v>
      </c>
      <c r="C166" s="13" t="s">
        <v>20</v>
      </c>
      <c r="D166" s="11">
        <v>0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1"/>
      <c r="AY166" s="11"/>
      <c r="AZ166" s="11"/>
      <c r="BA166" s="11"/>
      <c r="BB166" s="11"/>
      <c r="BC166" s="11"/>
      <c r="BD166" s="11"/>
      <c r="BE166" s="11"/>
      <c r="BF166" s="11"/>
      <c r="BG166" s="11"/>
      <c r="BH166" s="11"/>
      <c r="BI166" s="11"/>
      <c r="BJ166" s="11"/>
      <c r="BK166" s="11"/>
      <c r="BL166" s="11"/>
      <c r="BM166" s="11"/>
      <c r="BN166" s="11"/>
      <c r="BO166" s="11"/>
      <c r="BP166" s="11"/>
      <c r="BQ166" s="11"/>
      <c r="BR166" s="11"/>
      <c r="BS166" s="11"/>
      <c r="BT166" s="11"/>
      <c r="BU166" s="11"/>
      <c r="BV166" s="11"/>
      <c r="BW166" s="11"/>
      <c r="BX166" s="11"/>
      <c r="BY166" s="11"/>
      <c r="BZ166" s="11"/>
      <c r="CA166" s="11"/>
      <c r="CB166" s="11"/>
      <c r="CC166" s="11"/>
      <c r="CD166" s="11"/>
      <c r="CE166" s="11"/>
    </row>
    <row r="167" spans="1:83" ht="30" customHeight="1" thickBot="1">
      <c r="A167" s="250" t="s">
        <v>163</v>
      </c>
      <c r="B167" s="153" t="s">
        <v>164</v>
      </c>
      <c r="C167" s="186" t="s">
        <v>31</v>
      </c>
      <c r="D167" s="173">
        <v>100</v>
      </c>
      <c r="E167" s="173">
        <v>100</v>
      </c>
      <c r="F167" s="173">
        <v>100</v>
      </c>
      <c r="G167" s="173">
        <v>100</v>
      </c>
      <c r="H167" s="173">
        <v>100</v>
      </c>
      <c r="I167" s="173">
        <v>100</v>
      </c>
      <c r="J167" s="173">
        <v>100</v>
      </c>
      <c r="K167" s="173">
        <v>100</v>
      </c>
      <c r="L167" s="173">
        <v>100</v>
      </c>
      <c r="M167" s="173"/>
      <c r="N167" s="173"/>
      <c r="O167" s="173"/>
      <c r="P167" s="173"/>
      <c r="Q167" s="173"/>
      <c r="R167" s="173"/>
      <c r="S167" s="173"/>
      <c r="T167" s="173"/>
      <c r="U167" s="173"/>
      <c r="V167" s="173"/>
      <c r="W167" s="173"/>
      <c r="X167" s="173"/>
      <c r="Y167" s="173"/>
      <c r="Z167" s="173"/>
      <c r="AA167" s="173"/>
      <c r="AB167" s="173"/>
      <c r="AC167" s="173"/>
      <c r="AD167" s="173"/>
      <c r="AE167" s="173"/>
      <c r="AF167" s="173"/>
      <c r="AG167" s="173"/>
      <c r="AH167" s="173"/>
      <c r="AI167" s="173"/>
      <c r="AJ167" s="173"/>
      <c r="AK167" s="173"/>
      <c r="AL167" s="173"/>
      <c r="AM167" s="173"/>
      <c r="AN167" s="173"/>
      <c r="AO167" s="173"/>
      <c r="AP167" s="173"/>
      <c r="AQ167" s="173"/>
      <c r="AR167" s="173"/>
      <c r="AS167" s="173"/>
      <c r="AT167" s="173"/>
      <c r="AU167" s="173"/>
      <c r="AV167" s="173"/>
      <c r="AW167" s="173"/>
      <c r="AX167" s="173"/>
      <c r="AY167" s="173"/>
      <c r="AZ167" s="173"/>
      <c r="BA167" s="173"/>
      <c r="BB167" s="173"/>
      <c r="BC167" s="173"/>
      <c r="BD167" s="173"/>
      <c r="BE167" s="173"/>
      <c r="BF167" s="173"/>
      <c r="BG167" s="173"/>
      <c r="BH167" s="173"/>
      <c r="BI167" s="173"/>
      <c r="BJ167" s="173"/>
      <c r="BK167" s="173"/>
      <c r="BL167" s="173"/>
      <c r="BM167" s="173"/>
      <c r="BN167" s="173"/>
      <c r="BO167" s="173"/>
      <c r="BP167" s="173"/>
      <c r="BQ167" s="173"/>
      <c r="BR167" s="173"/>
      <c r="BS167" s="173"/>
      <c r="BT167" s="173"/>
      <c r="BU167" s="173"/>
      <c r="BV167" s="173"/>
      <c r="BW167" s="173"/>
      <c r="BX167" s="173"/>
      <c r="BY167" s="173"/>
      <c r="BZ167" s="173"/>
      <c r="CA167" s="173"/>
      <c r="CB167" s="173"/>
      <c r="CC167" s="173"/>
      <c r="CD167" s="173"/>
      <c r="CE167" s="173"/>
    </row>
    <row r="168" spans="1:83" ht="30.75" thickBot="1">
      <c r="A168" s="250"/>
      <c r="B168" s="154" t="s">
        <v>165</v>
      </c>
      <c r="C168" s="184" t="s">
        <v>27</v>
      </c>
      <c r="D168" s="4" t="s">
        <v>478</v>
      </c>
      <c r="E168" s="4" t="s">
        <v>478</v>
      </c>
      <c r="F168" s="4" t="s">
        <v>478</v>
      </c>
      <c r="G168" s="4" t="s">
        <v>478</v>
      </c>
      <c r="H168" s="4" t="s">
        <v>478</v>
      </c>
      <c r="I168" s="4" t="s">
        <v>478</v>
      </c>
      <c r="J168" s="4" t="s">
        <v>478</v>
      </c>
      <c r="K168" s="4" t="s">
        <v>478</v>
      </c>
      <c r="L168" s="4" t="s">
        <v>478</v>
      </c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</row>
    <row r="169" spans="1:83" ht="30.75" thickBot="1">
      <c r="A169" s="250"/>
      <c r="B169" s="154" t="s">
        <v>166</v>
      </c>
      <c r="C169" s="184" t="s">
        <v>27</v>
      </c>
      <c r="D169" s="4" t="s">
        <v>478</v>
      </c>
      <c r="E169" s="4" t="s">
        <v>478</v>
      </c>
      <c r="F169" s="4" t="s">
        <v>478</v>
      </c>
      <c r="G169" s="4" t="s">
        <v>478</v>
      </c>
      <c r="H169" s="4" t="s">
        <v>478</v>
      </c>
      <c r="I169" s="4" t="s">
        <v>478</v>
      </c>
      <c r="J169" s="4" t="s">
        <v>478</v>
      </c>
      <c r="K169" s="4" t="s">
        <v>478</v>
      </c>
      <c r="L169" s="4" t="s">
        <v>478</v>
      </c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</row>
    <row r="170" spans="1:83" ht="15.75" thickBot="1">
      <c r="A170" s="250"/>
      <c r="B170" s="154" t="s">
        <v>167</v>
      </c>
      <c r="C170" s="184" t="s">
        <v>27</v>
      </c>
      <c r="D170" s="4" t="s">
        <v>478</v>
      </c>
      <c r="E170" s="4" t="s">
        <v>478</v>
      </c>
      <c r="F170" s="4" t="s">
        <v>478</v>
      </c>
      <c r="G170" s="4" t="s">
        <v>478</v>
      </c>
      <c r="H170" s="4" t="s">
        <v>478</v>
      </c>
      <c r="I170" s="4" t="s">
        <v>478</v>
      </c>
      <c r="J170" s="4" t="s">
        <v>478</v>
      </c>
      <c r="K170" s="4" t="s">
        <v>478</v>
      </c>
      <c r="L170" s="4" t="s">
        <v>478</v>
      </c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</row>
    <row r="171" spans="1:83" ht="15.75" thickBot="1">
      <c r="A171" s="250"/>
      <c r="B171" s="154" t="s">
        <v>168</v>
      </c>
      <c r="C171" s="184" t="s">
        <v>27</v>
      </c>
      <c r="D171" s="4" t="s">
        <v>478</v>
      </c>
      <c r="E171" s="4" t="s">
        <v>478</v>
      </c>
      <c r="F171" s="4" t="s">
        <v>478</v>
      </c>
      <c r="G171" s="4" t="s">
        <v>478</v>
      </c>
      <c r="H171" s="4" t="s">
        <v>478</v>
      </c>
      <c r="I171" s="4" t="s">
        <v>478</v>
      </c>
      <c r="J171" s="4" t="s">
        <v>478</v>
      </c>
      <c r="K171" s="4" t="s">
        <v>478</v>
      </c>
      <c r="L171" s="4" t="s">
        <v>478</v>
      </c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</row>
    <row r="172" spans="1:83" ht="45.75" thickBot="1">
      <c r="A172" s="250"/>
      <c r="B172" s="154" t="s">
        <v>169</v>
      </c>
      <c r="C172" s="184" t="s">
        <v>27</v>
      </c>
      <c r="D172" s="4" t="s">
        <v>478</v>
      </c>
      <c r="E172" s="4" t="s">
        <v>478</v>
      </c>
      <c r="F172" s="4" t="s">
        <v>478</v>
      </c>
      <c r="G172" s="4" t="s">
        <v>478</v>
      </c>
      <c r="H172" s="4" t="s">
        <v>478</v>
      </c>
      <c r="I172" s="4" t="s">
        <v>478</v>
      </c>
      <c r="J172" s="4" t="s">
        <v>478</v>
      </c>
      <c r="K172" s="4" t="s">
        <v>478</v>
      </c>
      <c r="L172" s="4" t="s">
        <v>478</v>
      </c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</row>
    <row r="173" spans="1:83" ht="15.75" thickBot="1">
      <c r="A173" s="250"/>
      <c r="B173" s="157" t="s">
        <v>170</v>
      </c>
      <c r="C173" s="184" t="s">
        <v>171</v>
      </c>
      <c r="D173" s="4" t="s">
        <v>480</v>
      </c>
      <c r="E173" s="4" t="s">
        <v>480</v>
      </c>
      <c r="F173" s="4" t="s">
        <v>480</v>
      </c>
      <c r="G173" s="4" t="s">
        <v>480</v>
      </c>
      <c r="H173" s="4" t="s">
        <v>480</v>
      </c>
      <c r="I173" s="4" t="s">
        <v>480</v>
      </c>
      <c r="J173" s="4" t="s">
        <v>480</v>
      </c>
      <c r="K173" s="4" t="s">
        <v>480</v>
      </c>
      <c r="L173" s="4" t="s">
        <v>480</v>
      </c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</row>
    <row r="174" spans="1:83" ht="15.75" thickBot="1">
      <c r="A174" s="250"/>
      <c r="B174" s="154" t="s">
        <v>172</v>
      </c>
      <c r="C174" s="184" t="s">
        <v>27</v>
      </c>
      <c r="D174" s="4" t="s">
        <v>478</v>
      </c>
      <c r="E174" s="4" t="s">
        <v>478</v>
      </c>
      <c r="F174" s="4" t="s">
        <v>478</v>
      </c>
      <c r="G174" s="4" t="s">
        <v>478</v>
      </c>
      <c r="H174" s="4" t="s">
        <v>478</v>
      </c>
      <c r="I174" s="4" t="s">
        <v>478</v>
      </c>
      <c r="J174" s="4" t="s">
        <v>478</v>
      </c>
      <c r="K174" s="4" t="s">
        <v>478</v>
      </c>
      <c r="L174" s="4" t="s">
        <v>478</v>
      </c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</row>
    <row r="175" spans="1:83" ht="15.75" thickBot="1">
      <c r="A175" s="250"/>
      <c r="B175" s="157" t="s">
        <v>173</v>
      </c>
      <c r="C175" s="184" t="s">
        <v>31</v>
      </c>
      <c r="D175" s="173">
        <v>100</v>
      </c>
      <c r="E175" s="173">
        <v>100</v>
      </c>
      <c r="F175" s="173">
        <v>100</v>
      </c>
      <c r="G175" s="173">
        <v>100</v>
      </c>
      <c r="H175" s="173">
        <v>100</v>
      </c>
      <c r="I175" s="173">
        <v>100</v>
      </c>
      <c r="J175" s="173">
        <v>85.7</v>
      </c>
      <c r="K175" s="173">
        <v>100</v>
      </c>
      <c r="L175" s="173">
        <v>85.7</v>
      </c>
      <c r="M175" s="173"/>
      <c r="N175" s="173"/>
      <c r="O175" s="173"/>
      <c r="P175" s="173"/>
      <c r="Q175" s="173"/>
      <c r="R175" s="173"/>
      <c r="S175" s="173"/>
      <c r="T175" s="173"/>
      <c r="U175" s="173"/>
      <c r="V175" s="173"/>
      <c r="W175" s="173"/>
      <c r="X175" s="173"/>
      <c r="Y175" s="173"/>
      <c r="Z175" s="173"/>
      <c r="AA175" s="173"/>
      <c r="AB175" s="173"/>
      <c r="AC175" s="173"/>
      <c r="AD175" s="173"/>
      <c r="AE175" s="173"/>
      <c r="AF175" s="173"/>
      <c r="AG175" s="173"/>
      <c r="AH175" s="173"/>
      <c r="AI175" s="173"/>
      <c r="AJ175" s="173"/>
      <c r="AK175" s="173"/>
      <c r="AL175" s="173"/>
      <c r="AM175" s="173"/>
      <c r="AN175" s="173"/>
      <c r="AO175" s="173"/>
      <c r="AP175" s="173"/>
      <c r="AQ175" s="173"/>
      <c r="AR175" s="173"/>
      <c r="AS175" s="173"/>
      <c r="AT175" s="173"/>
      <c r="AU175" s="173"/>
      <c r="AV175" s="173"/>
      <c r="AW175" s="173"/>
      <c r="AX175" s="173"/>
      <c r="AY175" s="173"/>
      <c r="AZ175" s="173"/>
      <c r="BA175" s="173"/>
      <c r="BB175" s="173"/>
      <c r="BC175" s="173"/>
      <c r="BD175" s="173"/>
      <c r="BE175" s="173"/>
      <c r="BF175" s="173"/>
      <c r="BG175" s="173"/>
      <c r="BH175" s="173"/>
      <c r="BI175" s="173"/>
      <c r="BJ175" s="173"/>
      <c r="BK175" s="173"/>
      <c r="BL175" s="173"/>
      <c r="BM175" s="173"/>
      <c r="BN175" s="173"/>
      <c r="BO175" s="173"/>
      <c r="BP175" s="173"/>
      <c r="BQ175" s="173"/>
      <c r="BR175" s="173"/>
      <c r="BS175" s="173"/>
      <c r="BT175" s="173"/>
      <c r="BU175" s="173"/>
      <c r="BV175" s="173"/>
      <c r="BW175" s="173"/>
      <c r="BX175" s="173"/>
      <c r="BY175" s="173"/>
      <c r="BZ175" s="173"/>
      <c r="CA175" s="173"/>
      <c r="CB175" s="173"/>
      <c r="CC175" s="173"/>
      <c r="CD175" s="173"/>
      <c r="CE175" s="173"/>
    </row>
    <row r="176" spans="1:83" ht="45.75" thickBot="1">
      <c r="A176" s="250"/>
      <c r="B176" s="154" t="s">
        <v>174</v>
      </c>
      <c r="C176" s="184" t="s">
        <v>27</v>
      </c>
      <c r="D176" s="4" t="s">
        <v>478</v>
      </c>
      <c r="E176" s="4" t="s">
        <v>478</v>
      </c>
      <c r="F176" s="4" t="s">
        <v>478</v>
      </c>
      <c r="G176" s="4" t="s">
        <v>478</v>
      </c>
      <c r="H176" s="4" t="s">
        <v>478</v>
      </c>
      <c r="I176" s="4" t="s">
        <v>478</v>
      </c>
      <c r="J176" s="4" t="s">
        <v>478</v>
      </c>
      <c r="K176" s="4" t="s">
        <v>478</v>
      </c>
      <c r="L176" s="4" t="s">
        <v>478</v>
      </c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</row>
    <row r="177" spans="1:83" ht="60.75" thickBot="1">
      <c r="A177" s="250"/>
      <c r="B177" s="154" t="s">
        <v>175</v>
      </c>
      <c r="C177" s="184" t="s">
        <v>27</v>
      </c>
      <c r="D177" s="8" t="s">
        <v>478</v>
      </c>
      <c r="E177" s="8" t="s">
        <v>478</v>
      </c>
      <c r="F177" s="8" t="s">
        <v>478</v>
      </c>
      <c r="G177" s="8" t="s">
        <v>478</v>
      </c>
      <c r="H177" s="8" t="s">
        <v>478</v>
      </c>
      <c r="I177" s="8" t="s">
        <v>478</v>
      </c>
      <c r="J177" s="8" t="s">
        <v>478</v>
      </c>
      <c r="K177" s="8" t="s">
        <v>478</v>
      </c>
      <c r="L177" s="8" t="s">
        <v>478</v>
      </c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</row>
    <row r="178" spans="1:83" ht="60.75" thickBot="1">
      <c r="A178" s="250"/>
      <c r="B178" s="154" t="s">
        <v>176</v>
      </c>
      <c r="C178" s="184" t="s">
        <v>27</v>
      </c>
      <c r="D178" s="8" t="s">
        <v>478</v>
      </c>
      <c r="E178" s="8" t="s">
        <v>478</v>
      </c>
      <c r="F178" s="8" t="s">
        <v>478</v>
      </c>
      <c r="G178" s="8" t="s">
        <v>478</v>
      </c>
      <c r="H178" s="8" t="s">
        <v>478</v>
      </c>
      <c r="I178" s="8" t="s">
        <v>478</v>
      </c>
      <c r="J178" s="8" t="s">
        <v>478</v>
      </c>
      <c r="K178" s="8" t="s">
        <v>478</v>
      </c>
      <c r="L178" s="8" t="s">
        <v>478</v>
      </c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</row>
    <row r="179" spans="1:83" ht="30.75" thickBot="1">
      <c r="A179" s="250"/>
      <c r="B179" s="154" t="s">
        <v>177</v>
      </c>
      <c r="C179" s="184" t="s">
        <v>27</v>
      </c>
      <c r="D179" s="8" t="s">
        <v>478</v>
      </c>
      <c r="E179" s="8" t="s">
        <v>478</v>
      </c>
      <c r="F179" s="8" t="s">
        <v>478</v>
      </c>
      <c r="G179" s="8" t="s">
        <v>478</v>
      </c>
      <c r="H179" s="8" t="s">
        <v>478</v>
      </c>
      <c r="I179" s="8" t="s">
        <v>478</v>
      </c>
      <c r="J179" s="8" t="s">
        <v>478</v>
      </c>
      <c r="K179" s="8" t="s">
        <v>478</v>
      </c>
      <c r="L179" s="8" t="s">
        <v>478</v>
      </c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</row>
    <row r="180" spans="1:83" ht="45.75" thickBot="1">
      <c r="A180" s="250"/>
      <c r="B180" s="154" t="s">
        <v>178</v>
      </c>
      <c r="C180" s="184" t="s">
        <v>27</v>
      </c>
      <c r="D180" s="8" t="s">
        <v>478</v>
      </c>
      <c r="E180" s="8" t="s">
        <v>478</v>
      </c>
      <c r="F180" s="8" t="s">
        <v>478</v>
      </c>
      <c r="G180" s="8" t="s">
        <v>478</v>
      </c>
      <c r="H180" s="8" t="s">
        <v>478</v>
      </c>
      <c r="I180" s="8" t="s">
        <v>478</v>
      </c>
      <c r="J180" s="8" t="s">
        <v>478</v>
      </c>
      <c r="K180" s="8" t="s">
        <v>478</v>
      </c>
      <c r="L180" s="8" t="s">
        <v>478</v>
      </c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</row>
    <row r="181" spans="1:83" ht="75.75" thickBot="1">
      <c r="A181" s="250"/>
      <c r="B181" s="154" t="s">
        <v>179</v>
      </c>
      <c r="C181" s="184" t="s">
        <v>27</v>
      </c>
      <c r="D181" s="8" t="s">
        <v>478</v>
      </c>
      <c r="E181" s="8" t="s">
        <v>478</v>
      </c>
      <c r="F181" s="8" t="s">
        <v>478</v>
      </c>
      <c r="G181" s="8" t="s">
        <v>478</v>
      </c>
      <c r="H181" s="8" t="s">
        <v>478</v>
      </c>
      <c r="I181" s="8" t="s">
        <v>478</v>
      </c>
      <c r="J181" s="8" t="s">
        <v>480</v>
      </c>
      <c r="K181" s="8" t="s">
        <v>478</v>
      </c>
      <c r="L181" s="8" t="s">
        <v>478</v>
      </c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</row>
    <row r="182" spans="1:83" ht="60.75" thickBot="1">
      <c r="A182" s="250"/>
      <c r="B182" s="154" t="s">
        <v>180</v>
      </c>
      <c r="C182" s="184" t="s">
        <v>27</v>
      </c>
      <c r="D182" s="8" t="s">
        <v>478</v>
      </c>
      <c r="E182" s="8" t="s">
        <v>478</v>
      </c>
      <c r="F182" s="8" t="s">
        <v>478</v>
      </c>
      <c r="G182" s="8" t="s">
        <v>478</v>
      </c>
      <c r="H182" s="8" t="s">
        <v>478</v>
      </c>
      <c r="I182" s="8" t="s">
        <v>478</v>
      </c>
      <c r="J182" s="8" t="s">
        <v>478</v>
      </c>
      <c r="K182" s="8" t="s">
        <v>478</v>
      </c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</row>
    <row r="183" spans="1:83" ht="15.75" thickBot="1">
      <c r="A183" s="250"/>
      <c r="B183" s="157" t="s">
        <v>181</v>
      </c>
      <c r="C183" s="184" t="s">
        <v>31</v>
      </c>
      <c r="D183" s="173">
        <v>100</v>
      </c>
      <c r="E183" s="173">
        <v>91.7</v>
      </c>
      <c r="F183" s="173">
        <v>100</v>
      </c>
      <c r="G183" s="173">
        <v>100</v>
      </c>
      <c r="H183" s="173">
        <v>100</v>
      </c>
      <c r="I183" s="173">
        <v>100</v>
      </c>
      <c r="J183" s="173">
        <v>91.7</v>
      </c>
      <c r="K183" s="173">
        <v>100</v>
      </c>
      <c r="L183" s="173">
        <v>100</v>
      </c>
      <c r="M183" s="173"/>
      <c r="N183" s="173"/>
      <c r="O183" s="173"/>
      <c r="P183" s="173"/>
      <c r="Q183" s="173"/>
      <c r="R183" s="173"/>
      <c r="S183" s="173"/>
      <c r="T183" s="173"/>
      <c r="U183" s="173"/>
      <c r="V183" s="173"/>
      <c r="W183" s="173"/>
      <c r="X183" s="173"/>
      <c r="Y183" s="173"/>
      <c r="Z183" s="173"/>
      <c r="AA183" s="173"/>
      <c r="AB183" s="173"/>
      <c r="AC183" s="173"/>
      <c r="AD183" s="173"/>
      <c r="AE183" s="173"/>
      <c r="AF183" s="173"/>
      <c r="AG183" s="173"/>
      <c r="AH183" s="173"/>
      <c r="AI183" s="173"/>
      <c r="AJ183" s="173"/>
      <c r="AK183" s="173"/>
      <c r="AL183" s="173"/>
      <c r="AM183" s="173"/>
      <c r="AN183" s="173"/>
      <c r="AO183" s="173"/>
      <c r="AP183" s="173"/>
      <c r="AQ183" s="173"/>
      <c r="AR183" s="173"/>
      <c r="AS183" s="173"/>
      <c r="AT183" s="173"/>
      <c r="AU183" s="173"/>
      <c r="AV183" s="173"/>
      <c r="AW183" s="173"/>
      <c r="AX183" s="173"/>
      <c r="AY183" s="173"/>
      <c r="AZ183" s="173"/>
      <c r="BA183" s="173"/>
      <c r="BB183" s="173"/>
      <c r="BC183" s="173"/>
      <c r="BD183" s="173"/>
      <c r="BE183" s="173"/>
      <c r="BF183" s="173"/>
      <c r="BG183" s="173"/>
      <c r="BH183" s="173"/>
      <c r="BI183" s="173"/>
      <c r="BJ183" s="173"/>
      <c r="BK183" s="173"/>
      <c r="BL183" s="173"/>
      <c r="BM183" s="173"/>
      <c r="BN183" s="173"/>
      <c r="BO183" s="173"/>
      <c r="BP183" s="173"/>
      <c r="BQ183" s="173"/>
      <c r="BR183" s="173"/>
      <c r="BS183" s="173"/>
      <c r="BT183" s="173"/>
      <c r="BU183" s="173"/>
      <c r="BV183" s="173"/>
      <c r="BW183" s="173"/>
      <c r="BX183" s="173"/>
      <c r="BY183" s="173"/>
      <c r="BZ183" s="173"/>
      <c r="CA183" s="173"/>
      <c r="CB183" s="173"/>
      <c r="CC183" s="173"/>
      <c r="CD183" s="173"/>
      <c r="CE183" s="173"/>
    </row>
    <row r="184" spans="1:83" ht="45.75" thickBot="1">
      <c r="A184" s="250"/>
      <c r="B184" s="154" t="s">
        <v>182</v>
      </c>
      <c r="C184" s="184" t="s">
        <v>27</v>
      </c>
      <c r="D184" s="8" t="s">
        <v>478</v>
      </c>
      <c r="E184" s="8" t="s">
        <v>478</v>
      </c>
      <c r="F184" s="8" t="s">
        <v>478</v>
      </c>
      <c r="G184" s="8" t="s">
        <v>478</v>
      </c>
      <c r="H184" s="8" t="s">
        <v>478</v>
      </c>
      <c r="I184" s="8" t="s">
        <v>478</v>
      </c>
      <c r="J184" s="8" t="s">
        <v>478</v>
      </c>
      <c r="K184" s="8" t="s">
        <v>478</v>
      </c>
      <c r="L184" s="8" t="s">
        <v>478</v>
      </c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</row>
    <row r="185" spans="1:83" ht="60.75" thickBot="1">
      <c r="A185" s="250"/>
      <c r="B185" s="154" t="s">
        <v>183</v>
      </c>
      <c r="C185" s="184" t="s">
        <v>27</v>
      </c>
      <c r="D185" s="8" t="s">
        <v>478</v>
      </c>
      <c r="E185" s="8" t="s">
        <v>478</v>
      </c>
      <c r="F185" s="8" t="s">
        <v>478</v>
      </c>
      <c r="G185" s="8" t="s">
        <v>478</v>
      </c>
      <c r="H185" s="8" t="s">
        <v>478</v>
      </c>
      <c r="I185" s="8" t="s">
        <v>478</v>
      </c>
      <c r="J185" s="8" t="s">
        <v>478</v>
      </c>
      <c r="K185" s="8" t="s">
        <v>478</v>
      </c>
      <c r="L185" s="8" t="s">
        <v>478</v>
      </c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</row>
    <row r="186" spans="1:83" ht="15.75" thickBot="1">
      <c r="A186" s="250"/>
      <c r="B186" s="154" t="s">
        <v>184</v>
      </c>
      <c r="C186" s="184" t="s">
        <v>27</v>
      </c>
      <c r="D186" s="8" t="s">
        <v>478</v>
      </c>
      <c r="E186" s="8" t="s">
        <v>478</v>
      </c>
      <c r="F186" s="8" t="s">
        <v>478</v>
      </c>
      <c r="G186" s="8" t="s">
        <v>478</v>
      </c>
      <c r="H186" s="8" t="s">
        <v>478</v>
      </c>
      <c r="I186" s="8" t="s">
        <v>478</v>
      </c>
      <c r="J186" s="8" t="s">
        <v>478</v>
      </c>
      <c r="K186" s="8" t="s">
        <v>478</v>
      </c>
      <c r="L186" s="8" t="s">
        <v>478</v>
      </c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</row>
    <row r="187" spans="1:83" ht="30.75" thickBot="1">
      <c r="A187" s="250"/>
      <c r="B187" s="154" t="s">
        <v>185</v>
      </c>
      <c r="C187" s="184" t="s">
        <v>27</v>
      </c>
      <c r="D187" s="8" t="s">
        <v>478</v>
      </c>
      <c r="E187" s="8" t="s">
        <v>478</v>
      </c>
      <c r="F187" s="8" t="s">
        <v>478</v>
      </c>
      <c r="G187" s="8" t="s">
        <v>478</v>
      </c>
      <c r="H187" s="8" t="s">
        <v>478</v>
      </c>
      <c r="I187" s="8" t="s">
        <v>478</v>
      </c>
      <c r="J187" s="8" t="s">
        <v>478</v>
      </c>
      <c r="K187" s="8" t="s">
        <v>478</v>
      </c>
      <c r="L187" s="8" t="s">
        <v>478</v>
      </c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</row>
    <row r="188" spans="1:83" ht="45.75" thickBot="1">
      <c r="A188" s="250"/>
      <c r="B188" s="154" t="s">
        <v>186</v>
      </c>
      <c r="C188" s="184" t="s">
        <v>27</v>
      </c>
      <c r="D188" s="8" t="s">
        <v>478</v>
      </c>
      <c r="E188" s="8" t="s">
        <v>478</v>
      </c>
      <c r="F188" s="8" t="s">
        <v>478</v>
      </c>
      <c r="G188" s="8" t="s">
        <v>478</v>
      </c>
      <c r="H188" s="8" t="s">
        <v>478</v>
      </c>
      <c r="I188" s="8" t="s">
        <v>478</v>
      </c>
      <c r="J188" s="8" t="s">
        <v>478</v>
      </c>
      <c r="K188" s="8" t="s">
        <v>478</v>
      </c>
      <c r="L188" s="8" t="s">
        <v>478</v>
      </c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</row>
    <row r="189" spans="1:83" ht="30.75" thickBot="1">
      <c r="A189" s="250"/>
      <c r="B189" s="154" t="s">
        <v>187</v>
      </c>
      <c r="C189" s="184" t="s">
        <v>27</v>
      </c>
      <c r="D189" s="8" t="s">
        <v>478</v>
      </c>
      <c r="E189" s="8" t="s">
        <v>478</v>
      </c>
      <c r="F189" s="8" t="s">
        <v>478</v>
      </c>
      <c r="G189" s="8" t="s">
        <v>478</v>
      </c>
      <c r="H189" s="8" t="s">
        <v>478</v>
      </c>
      <c r="I189" s="8" t="s">
        <v>478</v>
      </c>
      <c r="J189" s="8" t="s">
        <v>478</v>
      </c>
      <c r="K189" s="8" t="s">
        <v>478</v>
      </c>
      <c r="L189" s="8" t="s">
        <v>478</v>
      </c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</row>
    <row r="190" spans="1:83" ht="15.75" thickBot="1">
      <c r="A190" s="250"/>
      <c r="B190" s="154" t="s">
        <v>188</v>
      </c>
      <c r="C190" s="184" t="s">
        <v>27</v>
      </c>
      <c r="D190" s="8" t="s">
        <v>478</v>
      </c>
      <c r="E190" s="8" t="s">
        <v>478</v>
      </c>
      <c r="F190" s="8" t="s">
        <v>478</v>
      </c>
      <c r="G190" s="8" t="s">
        <v>478</v>
      </c>
      <c r="H190" s="8" t="s">
        <v>478</v>
      </c>
      <c r="I190" s="8" t="s">
        <v>478</v>
      </c>
      <c r="J190" s="8" t="s">
        <v>478</v>
      </c>
      <c r="K190" s="8" t="s">
        <v>478</v>
      </c>
      <c r="L190" s="8" t="s">
        <v>478</v>
      </c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</row>
    <row r="191" spans="1:83" ht="30.75" thickBot="1">
      <c r="A191" s="250"/>
      <c r="B191" s="154" t="s">
        <v>189</v>
      </c>
      <c r="C191" s="184" t="s">
        <v>27</v>
      </c>
      <c r="D191" s="8" t="s">
        <v>478</v>
      </c>
      <c r="E191" s="8" t="s">
        <v>478</v>
      </c>
      <c r="F191" s="8" t="s">
        <v>478</v>
      </c>
      <c r="G191" s="8" t="s">
        <v>478</v>
      </c>
      <c r="H191" s="8" t="s">
        <v>478</v>
      </c>
      <c r="I191" s="8" t="s">
        <v>478</v>
      </c>
      <c r="J191" s="8" t="s">
        <v>478</v>
      </c>
      <c r="K191" s="8" t="s">
        <v>478</v>
      </c>
      <c r="L191" s="8" t="s">
        <v>478</v>
      </c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</row>
    <row r="192" spans="1:83" ht="15.75" thickBot="1">
      <c r="A192" s="250"/>
      <c r="B192" s="154" t="s">
        <v>190</v>
      </c>
      <c r="C192" s="184" t="s">
        <v>27</v>
      </c>
      <c r="D192" s="8" t="s">
        <v>478</v>
      </c>
      <c r="E192" s="8" t="s">
        <v>478</v>
      </c>
      <c r="F192" s="8" t="s">
        <v>478</v>
      </c>
      <c r="G192" s="8" t="s">
        <v>478</v>
      </c>
      <c r="H192" s="8" t="s">
        <v>478</v>
      </c>
      <c r="I192" s="8" t="s">
        <v>478</v>
      </c>
      <c r="J192" s="8" t="s">
        <v>478</v>
      </c>
      <c r="K192" s="8" t="s">
        <v>478</v>
      </c>
      <c r="L192" s="8" t="s">
        <v>478</v>
      </c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</row>
    <row r="193" spans="1:83" ht="15.75" thickBot="1">
      <c r="A193" s="250"/>
      <c r="B193" s="154" t="s">
        <v>191</v>
      </c>
      <c r="C193" s="184" t="s">
        <v>27</v>
      </c>
      <c r="D193" s="8" t="s">
        <v>478</v>
      </c>
      <c r="E193" s="8" t="s">
        <v>478</v>
      </c>
      <c r="F193" s="8" t="s">
        <v>478</v>
      </c>
      <c r="G193" s="8" t="s">
        <v>478</v>
      </c>
      <c r="H193" s="8" t="s">
        <v>478</v>
      </c>
      <c r="I193" s="8" t="s">
        <v>478</v>
      </c>
      <c r="J193" s="8" t="s">
        <v>478</v>
      </c>
      <c r="K193" s="8" t="s">
        <v>478</v>
      </c>
      <c r="L193" s="8" t="s">
        <v>478</v>
      </c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</row>
    <row r="194" spans="1:83" ht="15.75" thickBot="1">
      <c r="A194" s="250"/>
      <c r="B194" s="154" t="s">
        <v>192</v>
      </c>
      <c r="C194" s="184" t="s">
        <v>27</v>
      </c>
      <c r="D194" s="8" t="s">
        <v>478</v>
      </c>
      <c r="E194" s="8" t="s">
        <v>478</v>
      </c>
      <c r="F194" s="8" t="s">
        <v>478</v>
      </c>
      <c r="G194" s="8" t="s">
        <v>478</v>
      </c>
      <c r="H194" s="8" t="s">
        <v>478</v>
      </c>
      <c r="I194" s="8" t="s">
        <v>478</v>
      </c>
      <c r="J194" s="8" t="s">
        <v>478</v>
      </c>
      <c r="K194" s="8" t="s">
        <v>478</v>
      </c>
      <c r="L194" s="8" t="s">
        <v>478</v>
      </c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</row>
    <row r="195" spans="1:83" ht="45.75" thickBot="1">
      <c r="A195" s="250"/>
      <c r="B195" s="156" t="s">
        <v>193</v>
      </c>
      <c r="C195" s="185" t="s">
        <v>27</v>
      </c>
      <c r="D195" s="8" t="s">
        <v>478</v>
      </c>
      <c r="E195" s="8" t="s">
        <v>480</v>
      </c>
      <c r="F195" s="8" t="s">
        <v>478</v>
      </c>
      <c r="G195" s="8" t="s">
        <v>478</v>
      </c>
      <c r="H195" s="8" t="s">
        <v>478</v>
      </c>
      <c r="I195" s="8" t="s">
        <v>478</v>
      </c>
      <c r="J195" s="8" t="s">
        <v>480</v>
      </c>
      <c r="K195" s="8" t="s">
        <v>478</v>
      </c>
      <c r="L195" s="8" t="s">
        <v>478</v>
      </c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</row>
    <row r="196" spans="1:83" ht="16.5" customHeight="1" thickBot="1">
      <c r="A196" s="254" t="s">
        <v>194</v>
      </c>
      <c r="B196" s="254"/>
      <c r="C196" s="254"/>
      <c r="D196" s="174"/>
      <c r="E196" s="174"/>
      <c r="F196" s="174"/>
      <c r="G196" s="174"/>
      <c r="H196" s="174"/>
      <c r="I196" s="174"/>
      <c r="J196" s="174"/>
      <c r="K196" s="174"/>
      <c r="L196" s="174"/>
      <c r="M196" s="174"/>
      <c r="N196" s="174"/>
      <c r="O196" s="174"/>
      <c r="P196" s="174"/>
      <c r="Q196" s="174"/>
      <c r="R196" s="174"/>
      <c r="S196" s="174"/>
      <c r="T196" s="174"/>
      <c r="U196" s="174"/>
      <c r="V196" s="174"/>
      <c r="W196" s="174"/>
      <c r="X196" s="174"/>
      <c r="Y196" s="174"/>
      <c r="Z196" s="174"/>
      <c r="AA196" s="174"/>
      <c r="AB196" s="174"/>
      <c r="AC196" s="174"/>
      <c r="AD196" s="174"/>
      <c r="AE196" s="174"/>
      <c r="AF196" s="174"/>
      <c r="AG196" s="174"/>
      <c r="AH196" s="174"/>
      <c r="AI196" s="174"/>
      <c r="AJ196" s="174"/>
      <c r="AK196" s="174"/>
      <c r="AL196" s="174"/>
      <c r="AM196" s="174"/>
      <c r="AN196" s="174"/>
      <c r="AO196" s="174"/>
      <c r="AP196" s="174"/>
      <c r="AQ196" s="174"/>
      <c r="AR196" s="174"/>
      <c r="AS196" s="174"/>
      <c r="AT196" s="174"/>
      <c r="AU196" s="174"/>
      <c r="AV196" s="174"/>
      <c r="AW196" s="174"/>
      <c r="AX196" s="174"/>
      <c r="AY196" s="174"/>
      <c r="AZ196" s="174"/>
      <c r="BA196" s="174"/>
      <c r="BB196" s="174"/>
      <c r="BC196" s="174"/>
      <c r="BD196" s="174"/>
      <c r="BE196" s="174"/>
      <c r="BF196" s="174"/>
      <c r="BG196" s="174"/>
      <c r="BH196" s="174"/>
      <c r="BI196" s="174"/>
      <c r="BJ196" s="174"/>
      <c r="BK196" s="174"/>
      <c r="BL196" s="174"/>
      <c r="BM196" s="174"/>
      <c r="BN196" s="174"/>
      <c r="BO196" s="174"/>
      <c r="BP196" s="174"/>
      <c r="BQ196" s="174"/>
      <c r="BR196" s="174"/>
      <c r="BS196" s="174"/>
      <c r="BT196" s="174"/>
      <c r="BU196" s="174"/>
      <c r="BV196" s="174"/>
      <c r="BW196" s="174"/>
      <c r="BX196" s="174"/>
      <c r="BY196" s="174"/>
      <c r="BZ196" s="174"/>
      <c r="CA196" s="174"/>
      <c r="CB196" s="174"/>
      <c r="CC196" s="174"/>
      <c r="CD196" s="174"/>
      <c r="CE196" s="174"/>
    </row>
    <row r="197" spans="1:83" ht="16.5" customHeight="1" thickBot="1">
      <c r="A197" s="250" t="s">
        <v>195</v>
      </c>
      <c r="B197" s="45" t="s">
        <v>196</v>
      </c>
      <c r="C197" s="186" t="s">
        <v>30</v>
      </c>
      <c r="D197" s="46">
        <v>28</v>
      </c>
      <c r="E197" s="46">
        <v>33</v>
      </c>
      <c r="F197" s="46">
        <v>12</v>
      </c>
      <c r="G197" s="46">
        <v>12</v>
      </c>
      <c r="H197" s="46">
        <v>11</v>
      </c>
      <c r="I197" s="46">
        <v>18</v>
      </c>
      <c r="J197" s="46">
        <v>19</v>
      </c>
      <c r="K197" s="46">
        <v>13</v>
      </c>
      <c r="L197" s="46">
        <v>20</v>
      </c>
      <c r="M197" s="46"/>
      <c r="N197" s="46"/>
      <c r="O197" s="46"/>
      <c r="P197" s="46"/>
      <c r="Q197" s="46"/>
      <c r="R197" s="46"/>
      <c r="S197" s="46"/>
      <c r="T197" s="46"/>
      <c r="U197" s="46"/>
      <c r="V197" s="46"/>
      <c r="W197" s="46"/>
      <c r="X197" s="46"/>
      <c r="Y197" s="46"/>
      <c r="Z197" s="46"/>
      <c r="AA197" s="46"/>
      <c r="AB197" s="46"/>
      <c r="AC197" s="46"/>
      <c r="AD197" s="46"/>
      <c r="AE197" s="46"/>
      <c r="AF197" s="46"/>
      <c r="AG197" s="46"/>
      <c r="AH197" s="46"/>
      <c r="AI197" s="46"/>
      <c r="AJ197" s="46"/>
      <c r="AK197" s="46"/>
      <c r="AL197" s="46"/>
      <c r="AM197" s="46"/>
      <c r="AN197" s="46"/>
      <c r="AO197" s="46"/>
      <c r="AP197" s="46"/>
      <c r="AQ197" s="46"/>
      <c r="AR197" s="46"/>
      <c r="AS197" s="46"/>
      <c r="AT197" s="46"/>
      <c r="AU197" s="46"/>
      <c r="AV197" s="46"/>
      <c r="AW197" s="46"/>
      <c r="AX197" s="46"/>
      <c r="AY197" s="46"/>
      <c r="AZ197" s="46"/>
      <c r="BA197" s="46"/>
      <c r="BB197" s="46"/>
      <c r="BC197" s="46"/>
      <c r="BD197" s="46"/>
      <c r="BE197" s="46"/>
      <c r="BF197" s="46"/>
      <c r="BG197" s="46"/>
      <c r="BH197" s="46"/>
      <c r="BI197" s="46"/>
      <c r="BJ197" s="46"/>
      <c r="BK197" s="46"/>
      <c r="BL197" s="46"/>
      <c r="BM197" s="46"/>
      <c r="BN197" s="46"/>
      <c r="BO197" s="46"/>
      <c r="BP197" s="46"/>
      <c r="BQ197" s="46"/>
      <c r="BR197" s="46"/>
      <c r="BS197" s="46"/>
      <c r="BT197" s="46"/>
      <c r="BU197" s="46"/>
      <c r="BV197" s="46"/>
      <c r="BW197" s="46"/>
      <c r="BX197" s="46"/>
      <c r="BY197" s="46"/>
      <c r="BZ197" s="46"/>
      <c r="CA197" s="46"/>
      <c r="CB197" s="46"/>
      <c r="CC197" s="46"/>
      <c r="CD197" s="46"/>
      <c r="CE197" s="46"/>
    </row>
    <row r="198" spans="1:83" ht="15.75" customHeight="1" thickBot="1">
      <c r="A198" s="250"/>
      <c r="B198" s="255" t="s">
        <v>197</v>
      </c>
      <c r="C198" s="184" t="s">
        <v>30</v>
      </c>
      <c r="D198" s="46">
        <v>1</v>
      </c>
      <c r="E198" s="46">
        <v>1</v>
      </c>
      <c r="F198" s="46">
        <v>1</v>
      </c>
      <c r="G198" s="46">
        <v>1</v>
      </c>
      <c r="H198" s="46">
        <v>1</v>
      </c>
      <c r="I198" s="46">
        <v>1</v>
      </c>
      <c r="J198" s="46">
        <v>1</v>
      </c>
      <c r="K198" s="46">
        <v>1</v>
      </c>
      <c r="L198" s="46">
        <v>1</v>
      </c>
      <c r="M198" s="46"/>
      <c r="N198" s="46"/>
      <c r="O198" s="46"/>
      <c r="P198" s="46"/>
      <c r="Q198" s="46"/>
      <c r="R198" s="46"/>
      <c r="S198" s="46"/>
      <c r="T198" s="46"/>
      <c r="U198" s="46"/>
      <c r="V198" s="46"/>
      <c r="W198" s="46"/>
      <c r="X198" s="46"/>
      <c r="Y198" s="46"/>
      <c r="Z198" s="46"/>
      <c r="AA198" s="46"/>
      <c r="AB198" s="46"/>
      <c r="AC198" s="46"/>
      <c r="AD198" s="46"/>
      <c r="AE198" s="46"/>
      <c r="AF198" s="46"/>
      <c r="AG198" s="46"/>
      <c r="AH198" s="46"/>
      <c r="AI198" s="46"/>
      <c r="AJ198" s="46"/>
      <c r="AK198" s="46"/>
      <c r="AL198" s="46"/>
      <c r="AM198" s="46"/>
      <c r="AN198" s="46"/>
      <c r="AO198" s="46"/>
      <c r="AP198" s="46"/>
      <c r="AQ198" s="46"/>
      <c r="AR198" s="46"/>
      <c r="AS198" s="46"/>
      <c r="AT198" s="46"/>
      <c r="AU198" s="46"/>
      <c r="AV198" s="46"/>
      <c r="AW198" s="46"/>
      <c r="AX198" s="46"/>
      <c r="AY198" s="46"/>
      <c r="AZ198" s="46"/>
      <c r="BA198" s="46"/>
      <c r="BB198" s="46"/>
      <c r="BC198" s="46"/>
      <c r="BD198" s="46"/>
      <c r="BE198" s="46"/>
      <c r="BF198" s="46"/>
      <c r="BG198" s="46"/>
      <c r="BH198" s="46"/>
      <c r="BI198" s="46"/>
      <c r="BJ198" s="46"/>
      <c r="BK198" s="46"/>
      <c r="BL198" s="46"/>
      <c r="BM198" s="46"/>
      <c r="BN198" s="46"/>
      <c r="BO198" s="46"/>
      <c r="BP198" s="46"/>
      <c r="BQ198" s="46"/>
      <c r="BR198" s="46"/>
      <c r="BS198" s="46"/>
      <c r="BT198" s="46"/>
      <c r="BU198" s="46"/>
      <c r="BV198" s="46"/>
      <c r="BW198" s="46"/>
      <c r="BX198" s="46"/>
      <c r="BY198" s="46"/>
      <c r="BZ198" s="46"/>
      <c r="CA198" s="46"/>
      <c r="CB198" s="46"/>
      <c r="CC198" s="46"/>
      <c r="CD198" s="46"/>
      <c r="CE198" s="46"/>
    </row>
    <row r="199" spans="1:83" ht="15.75" thickBot="1">
      <c r="A199" s="250"/>
      <c r="B199" s="255"/>
      <c r="C199" s="184" t="s">
        <v>31</v>
      </c>
      <c r="D199" s="171">
        <v>3.6</v>
      </c>
      <c r="E199" s="171">
        <v>3</v>
      </c>
      <c r="F199" s="171">
        <v>8.3000000000000007</v>
      </c>
      <c r="G199" s="171">
        <v>8.3000000000000007</v>
      </c>
      <c r="H199" s="171">
        <v>9.1</v>
      </c>
      <c r="I199" s="171">
        <v>5.6</v>
      </c>
      <c r="J199" s="171">
        <v>5.3</v>
      </c>
      <c r="K199" s="171">
        <v>7.7</v>
      </c>
      <c r="L199" s="171">
        <v>5</v>
      </c>
      <c r="M199" s="171"/>
      <c r="N199" s="171"/>
      <c r="O199" s="171"/>
      <c r="P199" s="171"/>
      <c r="Q199" s="171"/>
      <c r="R199" s="171"/>
      <c r="S199" s="171"/>
      <c r="T199" s="171"/>
      <c r="U199" s="171"/>
      <c r="V199" s="171"/>
      <c r="W199" s="171"/>
      <c r="X199" s="171"/>
      <c r="Y199" s="171"/>
      <c r="Z199" s="171"/>
      <c r="AA199" s="171"/>
      <c r="AB199" s="171"/>
      <c r="AC199" s="171"/>
      <c r="AD199" s="171"/>
      <c r="AE199" s="171"/>
      <c r="AF199" s="171"/>
      <c r="AG199" s="171"/>
      <c r="AH199" s="171"/>
      <c r="AI199" s="171"/>
      <c r="AJ199" s="171"/>
      <c r="AK199" s="171"/>
      <c r="AL199" s="171"/>
      <c r="AM199" s="171"/>
      <c r="AN199" s="171"/>
      <c r="AO199" s="171"/>
      <c r="AP199" s="171"/>
      <c r="AQ199" s="171"/>
      <c r="AR199" s="171"/>
      <c r="AS199" s="171"/>
      <c r="AT199" s="171"/>
      <c r="AU199" s="171"/>
      <c r="AV199" s="171"/>
      <c r="AW199" s="171"/>
      <c r="AX199" s="171"/>
      <c r="AY199" s="171"/>
      <c r="AZ199" s="171"/>
      <c r="BA199" s="171"/>
      <c r="BB199" s="171"/>
      <c r="BC199" s="171"/>
      <c r="BD199" s="171"/>
      <c r="BE199" s="171"/>
      <c r="BF199" s="171"/>
      <c r="BG199" s="171"/>
      <c r="BH199" s="171"/>
      <c r="BI199" s="171"/>
      <c r="BJ199" s="171"/>
      <c r="BK199" s="171"/>
      <c r="BL199" s="171"/>
      <c r="BM199" s="171"/>
      <c r="BN199" s="171"/>
      <c r="BO199" s="171"/>
      <c r="BP199" s="171"/>
      <c r="BQ199" s="171"/>
      <c r="BR199" s="171"/>
      <c r="BS199" s="171"/>
      <c r="BT199" s="171"/>
      <c r="BU199" s="171"/>
      <c r="BV199" s="171"/>
      <c r="BW199" s="171"/>
      <c r="BX199" s="171"/>
      <c r="BY199" s="171"/>
      <c r="BZ199" s="171"/>
      <c r="CA199" s="171"/>
      <c r="CB199" s="171"/>
      <c r="CC199" s="171"/>
      <c r="CD199" s="171"/>
      <c r="CE199" s="171"/>
    </row>
    <row r="200" spans="1:83" ht="15.75" customHeight="1" thickBot="1">
      <c r="A200" s="250"/>
      <c r="B200" s="255" t="s">
        <v>198</v>
      </c>
      <c r="C200" s="184" t="s">
        <v>30</v>
      </c>
      <c r="D200" s="46">
        <v>9</v>
      </c>
      <c r="E200" s="46">
        <v>11</v>
      </c>
      <c r="F200" s="46">
        <v>4</v>
      </c>
      <c r="G200" s="46">
        <v>4</v>
      </c>
      <c r="H200" s="46">
        <v>3</v>
      </c>
      <c r="I200" s="46">
        <v>4</v>
      </c>
      <c r="J200" s="46">
        <v>5</v>
      </c>
      <c r="K200" s="46">
        <v>3</v>
      </c>
      <c r="L200" s="46">
        <v>7</v>
      </c>
      <c r="M200" s="46"/>
      <c r="N200" s="46"/>
      <c r="O200" s="46"/>
      <c r="P200" s="46"/>
      <c r="Q200" s="46"/>
      <c r="R200" s="46"/>
      <c r="S200" s="46"/>
      <c r="T200" s="46"/>
      <c r="U200" s="46"/>
      <c r="V200" s="46"/>
      <c r="W200" s="46"/>
      <c r="X200" s="46"/>
      <c r="Y200" s="46"/>
      <c r="Z200" s="46"/>
      <c r="AA200" s="46"/>
      <c r="AB200" s="46"/>
      <c r="AC200" s="46"/>
      <c r="AD200" s="46"/>
      <c r="AE200" s="46"/>
      <c r="AF200" s="46"/>
      <c r="AG200" s="46"/>
      <c r="AH200" s="46"/>
      <c r="AI200" s="46"/>
      <c r="AJ200" s="46"/>
      <c r="AK200" s="46"/>
      <c r="AL200" s="46"/>
      <c r="AM200" s="46"/>
      <c r="AN200" s="46"/>
      <c r="AO200" s="46"/>
      <c r="AP200" s="46"/>
      <c r="AQ200" s="46"/>
      <c r="AR200" s="46"/>
      <c r="AS200" s="46"/>
      <c r="AT200" s="46"/>
      <c r="AU200" s="46"/>
      <c r="AV200" s="46"/>
      <c r="AW200" s="46"/>
      <c r="AX200" s="46"/>
      <c r="AY200" s="46"/>
      <c r="AZ200" s="46"/>
      <c r="BA200" s="46"/>
      <c r="BB200" s="46"/>
      <c r="BC200" s="46"/>
      <c r="BD200" s="46"/>
      <c r="BE200" s="46"/>
      <c r="BF200" s="46"/>
      <c r="BG200" s="46"/>
      <c r="BH200" s="46"/>
      <c r="BI200" s="46"/>
      <c r="BJ200" s="46"/>
      <c r="BK200" s="46"/>
      <c r="BL200" s="46"/>
      <c r="BM200" s="46"/>
      <c r="BN200" s="46"/>
      <c r="BO200" s="46"/>
      <c r="BP200" s="46"/>
      <c r="BQ200" s="46"/>
      <c r="BR200" s="46"/>
      <c r="BS200" s="46"/>
      <c r="BT200" s="46"/>
      <c r="BU200" s="46"/>
      <c r="BV200" s="46"/>
      <c r="BW200" s="46"/>
      <c r="BX200" s="46"/>
      <c r="BY200" s="46"/>
      <c r="BZ200" s="46"/>
      <c r="CA200" s="46"/>
      <c r="CB200" s="46"/>
      <c r="CC200" s="46"/>
      <c r="CD200" s="46"/>
      <c r="CE200" s="46"/>
    </row>
    <row r="201" spans="1:83" ht="15.75" thickBot="1">
      <c r="A201" s="250"/>
      <c r="B201" s="255"/>
      <c r="C201" s="184" t="s">
        <v>31</v>
      </c>
      <c r="D201" s="171">
        <v>32.1</v>
      </c>
      <c r="E201" s="171">
        <v>33.299999999999997</v>
      </c>
      <c r="F201" s="171">
        <v>33.299999999999997</v>
      </c>
      <c r="G201" s="171">
        <v>33.299999999999997</v>
      </c>
      <c r="H201" s="171">
        <v>27.3</v>
      </c>
      <c r="I201" s="171">
        <v>22.2</v>
      </c>
      <c r="J201" s="171">
        <v>26.3</v>
      </c>
      <c r="K201" s="171">
        <v>23.1</v>
      </c>
      <c r="L201" s="171">
        <v>35</v>
      </c>
      <c r="M201" s="171"/>
      <c r="N201" s="171"/>
      <c r="O201" s="171"/>
      <c r="P201" s="171"/>
      <c r="Q201" s="171"/>
      <c r="R201" s="171"/>
      <c r="S201" s="171"/>
      <c r="T201" s="171"/>
      <c r="U201" s="171"/>
      <c r="V201" s="171"/>
      <c r="W201" s="171"/>
      <c r="X201" s="171"/>
      <c r="Y201" s="171"/>
      <c r="Z201" s="171"/>
      <c r="AA201" s="171"/>
      <c r="AB201" s="171"/>
      <c r="AC201" s="171"/>
      <c r="AD201" s="171"/>
      <c r="AE201" s="171"/>
      <c r="AF201" s="171"/>
      <c r="AG201" s="171"/>
      <c r="AH201" s="171"/>
      <c r="AI201" s="171"/>
      <c r="AJ201" s="171"/>
      <c r="AK201" s="171"/>
      <c r="AL201" s="171"/>
      <c r="AM201" s="171"/>
      <c r="AN201" s="171"/>
      <c r="AO201" s="171"/>
      <c r="AP201" s="171"/>
      <c r="AQ201" s="171"/>
      <c r="AR201" s="171"/>
      <c r="AS201" s="171"/>
      <c r="AT201" s="171"/>
      <c r="AU201" s="171"/>
      <c r="AV201" s="171"/>
      <c r="AW201" s="171"/>
      <c r="AX201" s="171"/>
      <c r="AY201" s="171"/>
      <c r="AZ201" s="171"/>
      <c r="BA201" s="171"/>
      <c r="BB201" s="171"/>
      <c r="BC201" s="171"/>
      <c r="BD201" s="171"/>
      <c r="BE201" s="171"/>
      <c r="BF201" s="171"/>
      <c r="BG201" s="171"/>
      <c r="BH201" s="171"/>
      <c r="BI201" s="171"/>
      <c r="BJ201" s="171"/>
      <c r="BK201" s="171"/>
      <c r="BL201" s="171"/>
      <c r="BM201" s="171"/>
      <c r="BN201" s="171"/>
      <c r="BO201" s="171"/>
      <c r="BP201" s="171"/>
      <c r="BQ201" s="171"/>
      <c r="BR201" s="171"/>
      <c r="BS201" s="171"/>
      <c r="BT201" s="171"/>
      <c r="BU201" s="171"/>
      <c r="BV201" s="171"/>
      <c r="BW201" s="171"/>
      <c r="BX201" s="171"/>
      <c r="BY201" s="171"/>
      <c r="BZ201" s="171"/>
      <c r="CA201" s="171"/>
      <c r="CB201" s="171"/>
      <c r="CC201" s="171"/>
      <c r="CD201" s="171"/>
      <c r="CE201" s="171"/>
    </row>
    <row r="202" spans="1:83" ht="15.75" customHeight="1" thickBot="1">
      <c r="A202" s="250"/>
      <c r="B202" s="256" t="s">
        <v>199</v>
      </c>
      <c r="C202" s="184" t="s">
        <v>30</v>
      </c>
      <c r="D202" s="46">
        <v>7</v>
      </c>
      <c r="E202" s="46">
        <v>9</v>
      </c>
      <c r="F202" s="46">
        <v>4</v>
      </c>
      <c r="G202" s="46">
        <v>2</v>
      </c>
      <c r="H202" s="46">
        <v>3</v>
      </c>
      <c r="I202" s="46">
        <v>4</v>
      </c>
      <c r="J202" s="46">
        <v>5</v>
      </c>
      <c r="K202" s="46">
        <v>3</v>
      </c>
      <c r="L202" s="46">
        <v>6</v>
      </c>
      <c r="M202" s="46"/>
      <c r="N202" s="46"/>
      <c r="O202" s="46"/>
      <c r="P202" s="46"/>
      <c r="Q202" s="46"/>
      <c r="R202" s="46"/>
      <c r="S202" s="46"/>
      <c r="T202" s="46"/>
      <c r="U202" s="46"/>
      <c r="V202" s="46"/>
      <c r="W202" s="46"/>
      <c r="X202" s="46"/>
      <c r="Y202" s="46"/>
      <c r="Z202" s="46"/>
      <c r="AA202" s="46"/>
      <c r="AB202" s="46"/>
      <c r="AC202" s="46"/>
      <c r="AD202" s="46"/>
      <c r="AE202" s="46"/>
      <c r="AF202" s="46"/>
      <c r="AG202" s="46"/>
      <c r="AH202" s="46"/>
      <c r="AI202" s="46"/>
      <c r="AJ202" s="46"/>
      <c r="AK202" s="46"/>
      <c r="AL202" s="46"/>
      <c r="AM202" s="46"/>
      <c r="AN202" s="46"/>
      <c r="AO202" s="46"/>
      <c r="AP202" s="46"/>
      <c r="AQ202" s="46"/>
      <c r="AR202" s="46"/>
      <c r="AS202" s="46"/>
      <c r="AT202" s="46"/>
      <c r="AU202" s="46"/>
      <c r="AV202" s="46"/>
      <c r="AW202" s="46"/>
      <c r="AX202" s="46"/>
      <c r="AY202" s="46"/>
      <c r="AZ202" s="46"/>
      <c r="BA202" s="46"/>
      <c r="BB202" s="46"/>
      <c r="BC202" s="46"/>
      <c r="BD202" s="46"/>
      <c r="BE202" s="46"/>
      <c r="BF202" s="46"/>
      <c r="BG202" s="46"/>
      <c r="BH202" s="46"/>
      <c r="BI202" s="46"/>
      <c r="BJ202" s="46"/>
      <c r="BK202" s="46"/>
      <c r="BL202" s="46"/>
      <c r="BM202" s="46"/>
      <c r="BN202" s="46"/>
      <c r="BO202" s="46"/>
      <c r="BP202" s="46"/>
      <c r="BQ202" s="46"/>
      <c r="BR202" s="46"/>
      <c r="BS202" s="46"/>
      <c r="BT202" s="46"/>
      <c r="BU202" s="46"/>
      <c r="BV202" s="46"/>
      <c r="BW202" s="46"/>
      <c r="BX202" s="46"/>
      <c r="BY202" s="46"/>
      <c r="BZ202" s="46"/>
      <c r="CA202" s="46"/>
      <c r="CB202" s="46"/>
      <c r="CC202" s="46"/>
      <c r="CD202" s="46"/>
      <c r="CE202" s="46"/>
    </row>
    <row r="203" spans="1:83" ht="15.75" thickBot="1">
      <c r="A203" s="250"/>
      <c r="B203" s="256"/>
      <c r="C203" s="184" t="s">
        <v>31</v>
      </c>
      <c r="D203" s="171">
        <v>77.8</v>
      </c>
      <c r="E203" s="171">
        <v>81.8</v>
      </c>
      <c r="F203" s="171">
        <v>100</v>
      </c>
      <c r="G203" s="171">
        <v>50</v>
      </c>
      <c r="H203" s="171">
        <v>100</v>
      </c>
      <c r="I203" s="171">
        <v>100</v>
      </c>
      <c r="J203" s="171">
        <v>100</v>
      </c>
      <c r="K203" s="171">
        <v>100</v>
      </c>
      <c r="L203" s="171">
        <v>85.7</v>
      </c>
      <c r="M203" s="171"/>
      <c r="N203" s="171"/>
      <c r="O203" s="171"/>
      <c r="P203" s="171"/>
      <c r="Q203" s="171"/>
      <c r="R203" s="171"/>
      <c r="S203" s="171"/>
      <c r="T203" s="171"/>
      <c r="U203" s="171"/>
      <c r="V203" s="171"/>
      <c r="W203" s="171"/>
      <c r="X203" s="171"/>
      <c r="Y203" s="171"/>
      <c r="Z203" s="171"/>
      <c r="AA203" s="171"/>
      <c r="AB203" s="171"/>
      <c r="AC203" s="171"/>
      <c r="AD203" s="171"/>
      <c r="AE203" s="171"/>
      <c r="AF203" s="171"/>
      <c r="AG203" s="171"/>
      <c r="AH203" s="171"/>
      <c r="AI203" s="171"/>
      <c r="AJ203" s="171"/>
      <c r="AK203" s="171"/>
      <c r="AL203" s="171"/>
      <c r="AM203" s="171"/>
      <c r="AN203" s="171"/>
      <c r="AO203" s="171"/>
      <c r="AP203" s="171"/>
      <c r="AQ203" s="171"/>
      <c r="AR203" s="171"/>
      <c r="AS203" s="171"/>
      <c r="AT203" s="171"/>
      <c r="AU203" s="171"/>
      <c r="AV203" s="171"/>
      <c r="AW203" s="171"/>
      <c r="AX203" s="171"/>
      <c r="AY203" s="171"/>
      <c r="AZ203" s="171"/>
      <c r="BA203" s="171"/>
      <c r="BB203" s="171"/>
      <c r="BC203" s="171"/>
      <c r="BD203" s="171"/>
      <c r="BE203" s="171"/>
      <c r="BF203" s="171"/>
      <c r="BG203" s="171"/>
      <c r="BH203" s="171"/>
      <c r="BI203" s="171"/>
      <c r="BJ203" s="171"/>
      <c r="BK203" s="171"/>
      <c r="BL203" s="171"/>
      <c r="BM203" s="171"/>
      <c r="BN203" s="171"/>
      <c r="BO203" s="171"/>
      <c r="BP203" s="171"/>
      <c r="BQ203" s="171"/>
      <c r="BR203" s="171"/>
      <c r="BS203" s="171"/>
      <c r="BT203" s="171"/>
      <c r="BU203" s="171"/>
      <c r="BV203" s="171"/>
      <c r="BW203" s="171"/>
      <c r="BX203" s="171"/>
      <c r="BY203" s="171"/>
      <c r="BZ203" s="171"/>
      <c r="CA203" s="171"/>
      <c r="CB203" s="171"/>
      <c r="CC203" s="171"/>
      <c r="CD203" s="171"/>
      <c r="CE203" s="171"/>
    </row>
    <row r="204" spans="1:83" ht="15.75" customHeight="1" thickBot="1">
      <c r="A204" s="250"/>
      <c r="B204" s="256" t="s">
        <v>200</v>
      </c>
      <c r="C204" s="184" t="s">
        <v>30</v>
      </c>
      <c r="D204" s="46">
        <v>1</v>
      </c>
      <c r="E204" s="46">
        <v>1</v>
      </c>
      <c r="F204" s="46">
        <v>0</v>
      </c>
      <c r="G204" s="46">
        <v>0</v>
      </c>
      <c r="H204" s="46">
        <v>0</v>
      </c>
      <c r="I204" s="46">
        <v>0</v>
      </c>
      <c r="J204" s="46">
        <v>0</v>
      </c>
      <c r="K204" s="46">
        <v>0</v>
      </c>
      <c r="L204" s="46">
        <v>0</v>
      </c>
      <c r="M204" s="46"/>
      <c r="N204" s="46"/>
      <c r="O204" s="46"/>
      <c r="P204" s="46"/>
      <c r="Q204" s="46"/>
      <c r="R204" s="46"/>
      <c r="S204" s="46"/>
      <c r="T204" s="46"/>
      <c r="U204" s="46"/>
      <c r="V204" s="46"/>
      <c r="W204" s="46"/>
      <c r="X204" s="46"/>
      <c r="Y204" s="46"/>
      <c r="Z204" s="46"/>
      <c r="AA204" s="46"/>
      <c r="AB204" s="46"/>
      <c r="AC204" s="46"/>
      <c r="AD204" s="46"/>
      <c r="AE204" s="46"/>
      <c r="AF204" s="46"/>
      <c r="AG204" s="46"/>
      <c r="AH204" s="46"/>
      <c r="AI204" s="46"/>
      <c r="AJ204" s="46"/>
      <c r="AK204" s="46"/>
      <c r="AL204" s="46"/>
      <c r="AM204" s="46"/>
      <c r="AN204" s="46"/>
      <c r="AO204" s="46"/>
      <c r="AP204" s="46"/>
      <c r="AQ204" s="46"/>
      <c r="AR204" s="46"/>
      <c r="AS204" s="46"/>
      <c r="AT204" s="46"/>
      <c r="AU204" s="46"/>
      <c r="AV204" s="46"/>
      <c r="AW204" s="46"/>
      <c r="AX204" s="46"/>
      <c r="AY204" s="46"/>
      <c r="AZ204" s="46"/>
      <c r="BA204" s="46"/>
      <c r="BB204" s="46"/>
      <c r="BC204" s="46"/>
      <c r="BD204" s="46"/>
      <c r="BE204" s="46"/>
      <c r="BF204" s="46"/>
      <c r="BG204" s="46"/>
      <c r="BH204" s="46"/>
      <c r="BI204" s="46"/>
      <c r="BJ204" s="46"/>
      <c r="BK204" s="46"/>
      <c r="BL204" s="46"/>
      <c r="BM204" s="46"/>
      <c r="BN204" s="46"/>
      <c r="BO204" s="46"/>
      <c r="BP204" s="46"/>
      <c r="BQ204" s="46"/>
      <c r="BR204" s="46"/>
      <c r="BS204" s="46"/>
      <c r="BT204" s="46"/>
      <c r="BU204" s="46"/>
      <c r="BV204" s="46"/>
      <c r="BW204" s="46"/>
      <c r="BX204" s="46"/>
      <c r="BY204" s="46"/>
      <c r="BZ204" s="46"/>
      <c r="CA204" s="46"/>
      <c r="CB204" s="46"/>
      <c r="CC204" s="46"/>
      <c r="CD204" s="46"/>
      <c r="CE204" s="46"/>
    </row>
    <row r="205" spans="1:83" ht="15.75" thickBot="1">
      <c r="A205" s="250"/>
      <c r="B205" s="256"/>
      <c r="C205" s="184" t="s">
        <v>31</v>
      </c>
      <c r="D205" s="171">
        <v>11.1</v>
      </c>
      <c r="E205" s="171">
        <v>9.1</v>
      </c>
      <c r="F205" s="171">
        <v>0</v>
      </c>
      <c r="G205" s="171">
        <v>0</v>
      </c>
      <c r="H205" s="171">
        <v>0</v>
      </c>
      <c r="I205" s="171">
        <v>0</v>
      </c>
      <c r="J205" s="171">
        <v>0</v>
      </c>
      <c r="K205" s="171">
        <v>0</v>
      </c>
      <c r="L205" s="171">
        <v>0</v>
      </c>
      <c r="M205" s="171"/>
      <c r="N205" s="171"/>
      <c r="O205" s="171"/>
      <c r="P205" s="171"/>
      <c r="Q205" s="171"/>
      <c r="R205" s="171"/>
      <c r="S205" s="171"/>
      <c r="T205" s="171"/>
      <c r="U205" s="171"/>
      <c r="V205" s="171"/>
      <c r="W205" s="171"/>
      <c r="X205" s="171"/>
      <c r="Y205" s="171"/>
      <c r="Z205" s="171"/>
      <c r="AA205" s="171"/>
      <c r="AB205" s="171"/>
      <c r="AC205" s="171"/>
      <c r="AD205" s="171"/>
      <c r="AE205" s="171"/>
      <c r="AF205" s="171"/>
      <c r="AG205" s="171"/>
      <c r="AH205" s="171"/>
      <c r="AI205" s="171"/>
      <c r="AJ205" s="171"/>
      <c r="AK205" s="171"/>
      <c r="AL205" s="171"/>
      <c r="AM205" s="171"/>
      <c r="AN205" s="171"/>
      <c r="AO205" s="171"/>
      <c r="AP205" s="171"/>
      <c r="AQ205" s="171"/>
      <c r="AR205" s="171"/>
      <c r="AS205" s="171"/>
      <c r="AT205" s="171"/>
      <c r="AU205" s="171"/>
      <c r="AV205" s="171"/>
      <c r="AW205" s="171"/>
      <c r="AX205" s="171"/>
      <c r="AY205" s="171"/>
      <c r="AZ205" s="171"/>
      <c r="BA205" s="171"/>
      <c r="BB205" s="171"/>
      <c r="BC205" s="171"/>
      <c r="BD205" s="171"/>
      <c r="BE205" s="171"/>
      <c r="BF205" s="171"/>
      <c r="BG205" s="171"/>
      <c r="BH205" s="171"/>
      <c r="BI205" s="171"/>
      <c r="BJ205" s="171"/>
      <c r="BK205" s="171"/>
      <c r="BL205" s="171"/>
      <c r="BM205" s="171"/>
      <c r="BN205" s="171"/>
      <c r="BO205" s="171"/>
      <c r="BP205" s="171"/>
      <c r="BQ205" s="171"/>
      <c r="BR205" s="171"/>
      <c r="BS205" s="171"/>
      <c r="BT205" s="171"/>
      <c r="BU205" s="171"/>
      <c r="BV205" s="171"/>
      <c r="BW205" s="171"/>
      <c r="BX205" s="171"/>
      <c r="BY205" s="171"/>
      <c r="BZ205" s="171"/>
      <c r="CA205" s="171"/>
      <c r="CB205" s="171"/>
      <c r="CC205" s="171"/>
      <c r="CD205" s="171"/>
      <c r="CE205" s="171"/>
    </row>
    <row r="206" spans="1:83" ht="15.75" customHeight="1" thickBot="1">
      <c r="A206" s="250"/>
      <c r="B206" s="256" t="s">
        <v>201</v>
      </c>
      <c r="C206" s="184" t="s">
        <v>30</v>
      </c>
      <c r="D206" s="46">
        <v>0</v>
      </c>
      <c r="E206" s="46">
        <v>0</v>
      </c>
      <c r="F206" s="46">
        <v>0</v>
      </c>
      <c r="G206" s="46">
        <v>1</v>
      </c>
      <c r="H206" s="46">
        <v>0</v>
      </c>
      <c r="I206" s="46">
        <v>0</v>
      </c>
      <c r="J206" s="46">
        <v>0</v>
      </c>
      <c r="K206" s="46">
        <v>0</v>
      </c>
      <c r="L206" s="46">
        <v>0</v>
      </c>
      <c r="M206" s="46"/>
      <c r="N206" s="46"/>
      <c r="O206" s="46"/>
      <c r="P206" s="46"/>
      <c r="Q206" s="46"/>
      <c r="R206" s="46"/>
      <c r="S206" s="46"/>
      <c r="T206" s="46"/>
      <c r="U206" s="46"/>
      <c r="V206" s="46"/>
      <c r="W206" s="46"/>
      <c r="X206" s="46"/>
      <c r="Y206" s="46"/>
      <c r="Z206" s="46"/>
      <c r="AA206" s="46"/>
      <c r="AB206" s="46"/>
      <c r="AC206" s="46"/>
      <c r="AD206" s="46"/>
      <c r="AE206" s="46"/>
      <c r="AF206" s="46"/>
      <c r="AG206" s="46"/>
      <c r="AH206" s="46"/>
      <c r="AI206" s="46"/>
      <c r="AJ206" s="46"/>
      <c r="AK206" s="46"/>
      <c r="AL206" s="46"/>
      <c r="AM206" s="46"/>
      <c r="AN206" s="46"/>
      <c r="AO206" s="46"/>
      <c r="AP206" s="46"/>
      <c r="AQ206" s="46"/>
      <c r="AR206" s="46"/>
      <c r="AS206" s="46"/>
      <c r="AT206" s="46"/>
      <c r="AU206" s="46"/>
      <c r="AV206" s="46"/>
      <c r="AW206" s="46"/>
      <c r="AX206" s="46"/>
      <c r="AY206" s="46"/>
      <c r="AZ206" s="46"/>
      <c r="BA206" s="46"/>
      <c r="BB206" s="46"/>
      <c r="BC206" s="46"/>
      <c r="BD206" s="46"/>
      <c r="BE206" s="46"/>
      <c r="BF206" s="46"/>
      <c r="BG206" s="46"/>
      <c r="BH206" s="46"/>
      <c r="BI206" s="46"/>
      <c r="BJ206" s="46"/>
      <c r="BK206" s="46"/>
      <c r="BL206" s="46"/>
      <c r="BM206" s="46"/>
      <c r="BN206" s="46"/>
      <c r="BO206" s="46"/>
      <c r="BP206" s="46"/>
      <c r="BQ206" s="46"/>
      <c r="BR206" s="46"/>
      <c r="BS206" s="46"/>
      <c r="BT206" s="46"/>
      <c r="BU206" s="46"/>
      <c r="BV206" s="46"/>
      <c r="BW206" s="46"/>
      <c r="BX206" s="46"/>
      <c r="BY206" s="46"/>
      <c r="BZ206" s="46"/>
      <c r="CA206" s="46"/>
      <c r="CB206" s="46"/>
      <c r="CC206" s="46"/>
      <c r="CD206" s="46"/>
      <c r="CE206" s="46"/>
    </row>
    <row r="207" spans="1:83" ht="15.75" thickBot="1">
      <c r="A207" s="250"/>
      <c r="B207" s="256"/>
      <c r="C207" s="184" t="s">
        <v>31</v>
      </c>
      <c r="D207" s="171">
        <v>0</v>
      </c>
      <c r="E207" s="171">
        <v>0</v>
      </c>
      <c r="F207" s="171">
        <v>0</v>
      </c>
      <c r="G207" s="171">
        <v>25</v>
      </c>
      <c r="H207" s="171">
        <v>0</v>
      </c>
      <c r="I207" s="171">
        <v>0</v>
      </c>
      <c r="J207" s="171">
        <v>0</v>
      </c>
      <c r="K207" s="171">
        <v>0</v>
      </c>
      <c r="L207" s="171">
        <v>0</v>
      </c>
      <c r="M207" s="171"/>
      <c r="N207" s="171"/>
      <c r="O207" s="171"/>
      <c r="P207" s="171"/>
      <c r="Q207" s="171"/>
      <c r="R207" s="171"/>
      <c r="S207" s="171"/>
      <c r="T207" s="171"/>
      <c r="U207" s="171"/>
      <c r="V207" s="171"/>
      <c r="W207" s="171"/>
      <c r="X207" s="171"/>
      <c r="Y207" s="171"/>
      <c r="Z207" s="171"/>
      <c r="AA207" s="171"/>
      <c r="AB207" s="171"/>
      <c r="AC207" s="171"/>
      <c r="AD207" s="171"/>
      <c r="AE207" s="171"/>
      <c r="AF207" s="171"/>
      <c r="AG207" s="171"/>
      <c r="AH207" s="171"/>
      <c r="AI207" s="171"/>
      <c r="AJ207" s="171"/>
      <c r="AK207" s="171"/>
      <c r="AL207" s="171"/>
      <c r="AM207" s="171"/>
      <c r="AN207" s="171"/>
      <c r="AO207" s="171"/>
      <c r="AP207" s="171"/>
      <c r="AQ207" s="171"/>
      <c r="AR207" s="171"/>
      <c r="AS207" s="171"/>
      <c r="AT207" s="171"/>
      <c r="AU207" s="171"/>
      <c r="AV207" s="171"/>
      <c r="AW207" s="171"/>
      <c r="AX207" s="171"/>
      <c r="AY207" s="171"/>
      <c r="AZ207" s="171"/>
      <c r="BA207" s="171"/>
      <c r="BB207" s="171"/>
      <c r="BC207" s="171"/>
      <c r="BD207" s="171"/>
      <c r="BE207" s="171"/>
      <c r="BF207" s="171"/>
      <c r="BG207" s="171"/>
      <c r="BH207" s="171"/>
      <c r="BI207" s="171"/>
      <c r="BJ207" s="171"/>
      <c r="BK207" s="171"/>
      <c r="BL207" s="171"/>
      <c r="BM207" s="171"/>
      <c r="BN207" s="171"/>
      <c r="BO207" s="171"/>
      <c r="BP207" s="171"/>
      <c r="BQ207" s="171"/>
      <c r="BR207" s="171"/>
      <c r="BS207" s="171"/>
      <c r="BT207" s="171"/>
      <c r="BU207" s="171"/>
      <c r="BV207" s="171"/>
      <c r="BW207" s="171"/>
      <c r="BX207" s="171"/>
      <c r="BY207" s="171"/>
      <c r="BZ207" s="171"/>
      <c r="CA207" s="171"/>
      <c r="CB207" s="171"/>
      <c r="CC207" s="171"/>
      <c r="CD207" s="171"/>
      <c r="CE207" s="171"/>
    </row>
    <row r="208" spans="1:83" ht="15.75" customHeight="1" thickBot="1">
      <c r="A208" s="250"/>
      <c r="B208" s="256" t="s">
        <v>202</v>
      </c>
      <c r="C208" s="184" t="s">
        <v>30</v>
      </c>
      <c r="D208" s="46">
        <v>0</v>
      </c>
      <c r="E208" s="46">
        <v>0</v>
      </c>
      <c r="F208" s="46">
        <v>0</v>
      </c>
      <c r="G208" s="46">
        <v>0</v>
      </c>
      <c r="H208" s="46">
        <v>0</v>
      </c>
      <c r="I208" s="46">
        <v>0</v>
      </c>
      <c r="J208" s="46">
        <v>0</v>
      </c>
      <c r="K208" s="46">
        <v>0</v>
      </c>
      <c r="L208" s="46">
        <v>0</v>
      </c>
      <c r="M208" s="46"/>
      <c r="N208" s="46"/>
      <c r="O208" s="46"/>
      <c r="P208" s="46"/>
      <c r="Q208" s="46"/>
      <c r="R208" s="46"/>
      <c r="S208" s="46"/>
      <c r="T208" s="46"/>
      <c r="U208" s="46"/>
      <c r="V208" s="46"/>
      <c r="W208" s="46"/>
      <c r="X208" s="46"/>
      <c r="Y208" s="46"/>
      <c r="Z208" s="46"/>
      <c r="AA208" s="46"/>
      <c r="AB208" s="46"/>
      <c r="AC208" s="46"/>
      <c r="AD208" s="46"/>
      <c r="AE208" s="46"/>
      <c r="AF208" s="46"/>
      <c r="AG208" s="46"/>
      <c r="AH208" s="46"/>
      <c r="AI208" s="46"/>
      <c r="AJ208" s="46"/>
      <c r="AK208" s="46"/>
      <c r="AL208" s="46"/>
      <c r="AM208" s="46"/>
      <c r="AN208" s="46"/>
      <c r="AO208" s="46"/>
      <c r="AP208" s="46"/>
      <c r="AQ208" s="46"/>
      <c r="AR208" s="46"/>
      <c r="AS208" s="46"/>
      <c r="AT208" s="46"/>
      <c r="AU208" s="46"/>
      <c r="AV208" s="46"/>
      <c r="AW208" s="46"/>
      <c r="AX208" s="46"/>
      <c r="AY208" s="46"/>
      <c r="AZ208" s="46"/>
      <c r="BA208" s="46"/>
      <c r="BB208" s="46"/>
      <c r="BC208" s="46"/>
      <c r="BD208" s="46"/>
      <c r="BE208" s="46"/>
      <c r="BF208" s="46"/>
      <c r="BG208" s="46"/>
      <c r="BH208" s="46"/>
      <c r="BI208" s="46"/>
      <c r="BJ208" s="46"/>
      <c r="BK208" s="46"/>
      <c r="BL208" s="46"/>
      <c r="BM208" s="46"/>
      <c r="BN208" s="46"/>
      <c r="BO208" s="46"/>
      <c r="BP208" s="46"/>
      <c r="BQ208" s="46"/>
      <c r="BR208" s="46"/>
      <c r="BS208" s="46"/>
      <c r="BT208" s="46"/>
      <c r="BU208" s="46"/>
      <c r="BV208" s="46"/>
      <c r="BW208" s="46"/>
      <c r="BX208" s="46"/>
      <c r="BY208" s="46"/>
      <c r="BZ208" s="46"/>
      <c r="CA208" s="46"/>
      <c r="CB208" s="46"/>
      <c r="CC208" s="46"/>
      <c r="CD208" s="46"/>
      <c r="CE208" s="46"/>
    </row>
    <row r="209" spans="1:83" ht="15.75" thickBot="1">
      <c r="A209" s="250"/>
      <c r="B209" s="256"/>
      <c r="C209" s="184" t="s">
        <v>31</v>
      </c>
      <c r="D209" s="171">
        <v>0</v>
      </c>
      <c r="E209" s="171">
        <v>0</v>
      </c>
      <c r="F209" s="171">
        <v>0</v>
      </c>
      <c r="G209" s="171">
        <v>0</v>
      </c>
      <c r="H209" s="171">
        <v>0</v>
      </c>
      <c r="I209" s="171">
        <v>0</v>
      </c>
      <c r="J209" s="171">
        <v>0</v>
      </c>
      <c r="K209" s="171">
        <v>0</v>
      </c>
      <c r="L209" s="171">
        <v>0</v>
      </c>
      <c r="M209" s="171"/>
      <c r="N209" s="171"/>
      <c r="O209" s="171"/>
      <c r="P209" s="171"/>
      <c r="Q209" s="171"/>
      <c r="R209" s="171"/>
      <c r="S209" s="171"/>
      <c r="T209" s="171"/>
      <c r="U209" s="171"/>
      <c r="V209" s="171"/>
      <c r="W209" s="171"/>
      <c r="X209" s="171"/>
      <c r="Y209" s="171"/>
      <c r="Z209" s="171"/>
      <c r="AA209" s="171"/>
      <c r="AB209" s="171"/>
      <c r="AC209" s="171"/>
      <c r="AD209" s="171"/>
      <c r="AE209" s="171"/>
      <c r="AF209" s="171"/>
      <c r="AG209" s="171"/>
      <c r="AH209" s="171"/>
      <c r="AI209" s="171"/>
      <c r="AJ209" s="171"/>
      <c r="AK209" s="171"/>
      <c r="AL209" s="171"/>
      <c r="AM209" s="171"/>
      <c r="AN209" s="171"/>
      <c r="AO209" s="171"/>
      <c r="AP209" s="171"/>
      <c r="AQ209" s="171"/>
      <c r="AR209" s="171"/>
      <c r="AS209" s="171"/>
      <c r="AT209" s="171"/>
      <c r="AU209" s="171"/>
      <c r="AV209" s="171"/>
      <c r="AW209" s="171"/>
      <c r="AX209" s="171"/>
      <c r="AY209" s="171"/>
      <c r="AZ209" s="171"/>
      <c r="BA209" s="171"/>
      <c r="BB209" s="171"/>
      <c r="BC209" s="171"/>
      <c r="BD209" s="171"/>
      <c r="BE209" s="171"/>
      <c r="BF209" s="171"/>
      <c r="BG209" s="171"/>
      <c r="BH209" s="171"/>
      <c r="BI209" s="171"/>
      <c r="BJ209" s="171"/>
      <c r="BK209" s="171"/>
      <c r="BL209" s="171"/>
      <c r="BM209" s="171"/>
      <c r="BN209" s="171"/>
      <c r="BO209" s="171"/>
      <c r="BP209" s="171"/>
      <c r="BQ209" s="171"/>
      <c r="BR209" s="171"/>
      <c r="BS209" s="171"/>
      <c r="BT209" s="171"/>
      <c r="BU209" s="171"/>
      <c r="BV209" s="171"/>
      <c r="BW209" s="171"/>
      <c r="BX209" s="171"/>
      <c r="BY209" s="171"/>
      <c r="BZ209" s="171"/>
      <c r="CA209" s="171"/>
      <c r="CB209" s="171"/>
      <c r="CC209" s="171"/>
      <c r="CD209" s="171"/>
      <c r="CE209" s="171"/>
    </row>
    <row r="210" spans="1:83" ht="15.75" customHeight="1" thickBot="1">
      <c r="A210" s="250"/>
      <c r="B210" s="256" t="s">
        <v>203</v>
      </c>
      <c r="C210" s="184" t="s">
        <v>30</v>
      </c>
      <c r="D210" s="46">
        <v>0</v>
      </c>
      <c r="E210" s="46">
        <v>0</v>
      </c>
      <c r="F210" s="46">
        <v>0</v>
      </c>
      <c r="G210" s="46">
        <v>0</v>
      </c>
      <c r="H210" s="46">
        <v>0</v>
      </c>
      <c r="I210" s="46">
        <v>0</v>
      </c>
      <c r="J210" s="46">
        <v>0</v>
      </c>
      <c r="K210" s="46">
        <v>0</v>
      </c>
      <c r="L210" s="46">
        <v>0</v>
      </c>
      <c r="M210" s="46"/>
      <c r="N210" s="46"/>
      <c r="O210" s="46"/>
      <c r="P210" s="46"/>
      <c r="Q210" s="46"/>
      <c r="R210" s="46"/>
      <c r="S210" s="46"/>
      <c r="T210" s="46"/>
      <c r="U210" s="46"/>
      <c r="V210" s="46"/>
      <c r="W210" s="46"/>
      <c r="X210" s="46"/>
      <c r="Y210" s="46"/>
      <c r="Z210" s="46"/>
      <c r="AA210" s="46"/>
      <c r="AB210" s="46"/>
      <c r="AC210" s="46"/>
      <c r="AD210" s="46"/>
      <c r="AE210" s="46"/>
      <c r="AF210" s="46"/>
      <c r="AG210" s="46"/>
      <c r="AH210" s="46"/>
      <c r="AI210" s="46"/>
      <c r="AJ210" s="46"/>
      <c r="AK210" s="46"/>
      <c r="AL210" s="46"/>
      <c r="AM210" s="46"/>
      <c r="AN210" s="46"/>
      <c r="AO210" s="46"/>
      <c r="AP210" s="46"/>
      <c r="AQ210" s="46"/>
      <c r="AR210" s="46"/>
      <c r="AS210" s="46"/>
      <c r="AT210" s="46"/>
      <c r="AU210" s="46"/>
      <c r="AV210" s="46"/>
      <c r="AW210" s="46"/>
      <c r="AX210" s="46"/>
      <c r="AY210" s="46"/>
      <c r="AZ210" s="46"/>
      <c r="BA210" s="46"/>
      <c r="BB210" s="46"/>
      <c r="BC210" s="46"/>
      <c r="BD210" s="46"/>
      <c r="BE210" s="46"/>
      <c r="BF210" s="46"/>
      <c r="BG210" s="46"/>
      <c r="BH210" s="46"/>
      <c r="BI210" s="46"/>
      <c r="BJ210" s="46"/>
      <c r="BK210" s="46"/>
      <c r="BL210" s="46"/>
      <c r="BM210" s="46"/>
      <c r="BN210" s="46"/>
      <c r="BO210" s="46"/>
      <c r="BP210" s="46"/>
      <c r="BQ210" s="46"/>
      <c r="BR210" s="46"/>
      <c r="BS210" s="46"/>
      <c r="BT210" s="46"/>
      <c r="BU210" s="46"/>
      <c r="BV210" s="46"/>
      <c r="BW210" s="46"/>
      <c r="BX210" s="46"/>
      <c r="BY210" s="46"/>
      <c r="BZ210" s="46"/>
      <c r="CA210" s="46"/>
      <c r="CB210" s="46"/>
      <c r="CC210" s="46"/>
      <c r="CD210" s="46"/>
      <c r="CE210" s="46"/>
    </row>
    <row r="211" spans="1:83" ht="15.75" thickBot="1">
      <c r="A211" s="250"/>
      <c r="B211" s="256"/>
      <c r="C211" s="184" t="s">
        <v>31</v>
      </c>
      <c r="D211" s="171">
        <v>0</v>
      </c>
      <c r="E211" s="171">
        <v>0</v>
      </c>
      <c r="F211" s="171">
        <v>0</v>
      </c>
      <c r="G211" s="171">
        <v>0</v>
      </c>
      <c r="H211" s="171">
        <v>0</v>
      </c>
      <c r="I211" s="171">
        <v>0</v>
      </c>
      <c r="J211" s="171">
        <v>0</v>
      </c>
      <c r="K211" s="171">
        <v>0</v>
      </c>
      <c r="L211" s="171">
        <v>0</v>
      </c>
      <c r="M211" s="171"/>
      <c r="N211" s="171"/>
      <c r="O211" s="171"/>
      <c r="P211" s="171"/>
      <c r="Q211" s="171"/>
      <c r="R211" s="171"/>
      <c r="S211" s="171"/>
      <c r="T211" s="171"/>
      <c r="U211" s="171"/>
      <c r="V211" s="171"/>
      <c r="W211" s="171"/>
      <c r="X211" s="171"/>
      <c r="Y211" s="171"/>
      <c r="Z211" s="171"/>
      <c r="AA211" s="171"/>
      <c r="AB211" s="171"/>
      <c r="AC211" s="171"/>
      <c r="AD211" s="171"/>
      <c r="AE211" s="171"/>
      <c r="AF211" s="171"/>
      <c r="AG211" s="171"/>
      <c r="AH211" s="171"/>
      <c r="AI211" s="171"/>
      <c r="AJ211" s="171"/>
      <c r="AK211" s="171"/>
      <c r="AL211" s="171"/>
      <c r="AM211" s="171"/>
      <c r="AN211" s="171"/>
      <c r="AO211" s="171"/>
      <c r="AP211" s="171"/>
      <c r="AQ211" s="171"/>
      <c r="AR211" s="171"/>
      <c r="AS211" s="171"/>
      <c r="AT211" s="171"/>
      <c r="AU211" s="171"/>
      <c r="AV211" s="171"/>
      <c r="AW211" s="171"/>
      <c r="AX211" s="171"/>
      <c r="AY211" s="171"/>
      <c r="AZ211" s="171"/>
      <c r="BA211" s="171"/>
      <c r="BB211" s="171"/>
      <c r="BC211" s="171"/>
      <c r="BD211" s="171"/>
      <c r="BE211" s="171"/>
      <c r="BF211" s="171"/>
      <c r="BG211" s="171"/>
      <c r="BH211" s="171"/>
      <c r="BI211" s="171"/>
      <c r="BJ211" s="171"/>
      <c r="BK211" s="171"/>
      <c r="BL211" s="171"/>
      <c r="BM211" s="171"/>
      <c r="BN211" s="171"/>
      <c r="BO211" s="171"/>
      <c r="BP211" s="171"/>
      <c r="BQ211" s="171"/>
      <c r="BR211" s="171"/>
      <c r="BS211" s="171"/>
      <c r="BT211" s="171"/>
      <c r="BU211" s="171"/>
      <c r="BV211" s="171"/>
      <c r="BW211" s="171"/>
      <c r="BX211" s="171"/>
      <c r="BY211" s="171"/>
      <c r="BZ211" s="171"/>
      <c r="CA211" s="171"/>
      <c r="CB211" s="171"/>
      <c r="CC211" s="171"/>
      <c r="CD211" s="171"/>
      <c r="CE211" s="171"/>
    </row>
    <row r="212" spans="1:83" ht="15.75" customHeight="1" thickBot="1">
      <c r="A212" s="250"/>
      <c r="B212" s="256" t="s">
        <v>204</v>
      </c>
      <c r="C212" s="184" t="s">
        <v>30</v>
      </c>
      <c r="D212" s="46">
        <v>0</v>
      </c>
      <c r="E212" s="46">
        <v>0</v>
      </c>
      <c r="F212" s="46">
        <v>0</v>
      </c>
      <c r="G212" s="46">
        <v>0</v>
      </c>
      <c r="H212" s="46">
        <v>0</v>
      </c>
      <c r="I212" s="46">
        <v>0</v>
      </c>
      <c r="J212" s="46">
        <v>0</v>
      </c>
      <c r="K212" s="46">
        <v>0</v>
      </c>
      <c r="L212" s="46">
        <v>0</v>
      </c>
      <c r="M212" s="46"/>
      <c r="N212" s="46"/>
      <c r="O212" s="46"/>
      <c r="P212" s="46"/>
      <c r="Q212" s="46"/>
      <c r="R212" s="46"/>
      <c r="S212" s="46"/>
      <c r="T212" s="46"/>
      <c r="U212" s="46"/>
      <c r="V212" s="46"/>
      <c r="W212" s="46"/>
      <c r="X212" s="46"/>
      <c r="Y212" s="46"/>
      <c r="Z212" s="46"/>
      <c r="AA212" s="46"/>
      <c r="AB212" s="46"/>
      <c r="AC212" s="46"/>
      <c r="AD212" s="46"/>
      <c r="AE212" s="46"/>
      <c r="AF212" s="46"/>
      <c r="AG212" s="46"/>
      <c r="AH212" s="46"/>
      <c r="AI212" s="46"/>
      <c r="AJ212" s="46"/>
      <c r="AK212" s="46"/>
      <c r="AL212" s="46"/>
      <c r="AM212" s="46"/>
      <c r="AN212" s="46"/>
      <c r="AO212" s="46"/>
      <c r="AP212" s="46"/>
      <c r="AQ212" s="46"/>
      <c r="AR212" s="46"/>
      <c r="AS212" s="46"/>
      <c r="AT212" s="46"/>
      <c r="AU212" s="46"/>
      <c r="AV212" s="46"/>
      <c r="AW212" s="46"/>
      <c r="AX212" s="46"/>
      <c r="AY212" s="46"/>
      <c r="AZ212" s="46"/>
      <c r="BA212" s="46"/>
      <c r="BB212" s="46"/>
      <c r="BC212" s="46"/>
      <c r="BD212" s="46"/>
      <c r="BE212" s="46"/>
      <c r="BF212" s="46"/>
      <c r="BG212" s="46"/>
      <c r="BH212" s="46"/>
      <c r="BI212" s="46"/>
      <c r="BJ212" s="46"/>
      <c r="BK212" s="46"/>
      <c r="BL212" s="46"/>
      <c r="BM212" s="46"/>
      <c r="BN212" s="46"/>
      <c r="BO212" s="46"/>
      <c r="BP212" s="46"/>
      <c r="BQ212" s="46"/>
      <c r="BR212" s="46"/>
      <c r="BS212" s="46"/>
      <c r="BT212" s="46"/>
      <c r="BU212" s="46"/>
      <c r="BV212" s="46"/>
      <c r="BW212" s="46"/>
      <c r="BX212" s="46"/>
      <c r="BY212" s="46"/>
      <c r="BZ212" s="46"/>
      <c r="CA212" s="46"/>
      <c r="CB212" s="46"/>
      <c r="CC212" s="46"/>
      <c r="CD212" s="46"/>
      <c r="CE212" s="46"/>
    </row>
    <row r="213" spans="1:83" ht="15.75" thickBot="1">
      <c r="A213" s="250"/>
      <c r="B213" s="256"/>
      <c r="C213" s="184" t="s">
        <v>31</v>
      </c>
      <c r="D213" s="171">
        <v>0</v>
      </c>
      <c r="E213" s="171">
        <v>0</v>
      </c>
      <c r="F213" s="171">
        <v>0</v>
      </c>
      <c r="G213" s="171">
        <v>0</v>
      </c>
      <c r="H213" s="171">
        <v>0</v>
      </c>
      <c r="I213" s="171">
        <v>0</v>
      </c>
      <c r="J213" s="171">
        <v>0</v>
      </c>
      <c r="K213" s="171">
        <v>0</v>
      </c>
      <c r="L213" s="171">
        <v>0</v>
      </c>
      <c r="M213" s="171"/>
      <c r="N213" s="171"/>
      <c r="O213" s="171"/>
      <c r="P213" s="171"/>
      <c r="Q213" s="171"/>
      <c r="R213" s="171"/>
      <c r="S213" s="171"/>
      <c r="T213" s="171"/>
      <c r="U213" s="171"/>
      <c r="V213" s="171"/>
      <c r="W213" s="171"/>
      <c r="X213" s="171"/>
      <c r="Y213" s="171"/>
      <c r="Z213" s="171"/>
      <c r="AA213" s="171"/>
      <c r="AB213" s="171"/>
      <c r="AC213" s="171"/>
      <c r="AD213" s="171"/>
      <c r="AE213" s="171"/>
      <c r="AF213" s="171"/>
      <c r="AG213" s="171"/>
      <c r="AH213" s="171"/>
      <c r="AI213" s="171"/>
      <c r="AJ213" s="171"/>
      <c r="AK213" s="171"/>
      <c r="AL213" s="171"/>
      <c r="AM213" s="171"/>
      <c r="AN213" s="171"/>
      <c r="AO213" s="171"/>
      <c r="AP213" s="171"/>
      <c r="AQ213" s="171"/>
      <c r="AR213" s="171"/>
      <c r="AS213" s="171"/>
      <c r="AT213" s="171"/>
      <c r="AU213" s="171"/>
      <c r="AV213" s="171"/>
      <c r="AW213" s="171"/>
      <c r="AX213" s="171"/>
      <c r="AY213" s="171"/>
      <c r="AZ213" s="171"/>
      <c r="BA213" s="171"/>
      <c r="BB213" s="171"/>
      <c r="BC213" s="171"/>
      <c r="BD213" s="171"/>
      <c r="BE213" s="171"/>
      <c r="BF213" s="171"/>
      <c r="BG213" s="171"/>
      <c r="BH213" s="171"/>
      <c r="BI213" s="171"/>
      <c r="BJ213" s="171"/>
      <c r="BK213" s="171"/>
      <c r="BL213" s="171"/>
      <c r="BM213" s="171"/>
      <c r="BN213" s="171"/>
      <c r="BO213" s="171"/>
      <c r="BP213" s="171"/>
      <c r="BQ213" s="171"/>
      <c r="BR213" s="171"/>
      <c r="BS213" s="171"/>
      <c r="BT213" s="171"/>
      <c r="BU213" s="171"/>
      <c r="BV213" s="171"/>
      <c r="BW213" s="171"/>
      <c r="BX213" s="171"/>
      <c r="BY213" s="171"/>
      <c r="BZ213" s="171"/>
      <c r="CA213" s="171"/>
      <c r="CB213" s="171"/>
      <c r="CC213" s="171"/>
      <c r="CD213" s="171"/>
      <c r="CE213" s="171"/>
    </row>
    <row r="214" spans="1:83" ht="15.75" customHeight="1" thickBot="1">
      <c r="A214" s="250"/>
      <c r="B214" s="256" t="s">
        <v>205</v>
      </c>
      <c r="C214" s="184" t="s">
        <v>30</v>
      </c>
      <c r="D214" s="46">
        <v>0</v>
      </c>
      <c r="E214" s="46">
        <v>0</v>
      </c>
      <c r="F214" s="46">
        <v>0</v>
      </c>
      <c r="G214" s="46">
        <v>0</v>
      </c>
      <c r="H214" s="46">
        <v>0</v>
      </c>
      <c r="I214" s="46">
        <v>0</v>
      </c>
      <c r="J214" s="46">
        <v>0</v>
      </c>
      <c r="K214" s="46">
        <v>0</v>
      </c>
      <c r="L214" s="46">
        <v>0</v>
      </c>
      <c r="M214" s="46"/>
      <c r="N214" s="46"/>
      <c r="O214" s="46"/>
      <c r="P214" s="46"/>
      <c r="Q214" s="46"/>
      <c r="R214" s="46"/>
      <c r="S214" s="46"/>
      <c r="T214" s="46"/>
      <c r="U214" s="46"/>
      <c r="V214" s="46"/>
      <c r="W214" s="46"/>
      <c r="X214" s="46"/>
      <c r="Y214" s="46"/>
      <c r="Z214" s="46"/>
      <c r="AA214" s="46"/>
      <c r="AB214" s="46"/>
      <c r="AC214" s="46"/>
      <c r="AD214" s="46"/>
      <c r="AE214" s="46"/>
      <c r="AF214" s="46"/>
      <c r="AG214" s="46"/>
      <c r="AH214" s="46"/>
      <c r="AI214" s="46"/>
      <c r="AJ214" s="46"/>
      <c r="AK214" s="46"/>
      <c r="AL214" s="46"/>
      <c r="AM214" s="46"/>
      <c r="AN214" s="46"/>
      <c r="AO214" s="46"/>
      <c r="AP214" s="46"/>
      <c r="AQ214" s="46"/>
      <c r="AR214" s="46"/>
      <c r="AS214" s="46"/>
      <c r="AT214" s="46"/>
      <c r="AU214" s="46"/>
      <c r="AV214" s="46"/>
      <c r="AW214" s="46"/>
      <c r="AX214" s="46"/>
      <c r="AY214" s="46"/>
      <c r="AZ214" s="46"/>
      <c r="BA214" s="46"/>
      <c r="BB214" s="46"/>
      <c r="BC214" s="46"/>
      <c r="BD214" s="46"/>
      <c r="BE214" s="46"/>
      <c r="BF214" s="46"/>
      <c r="BG214" s="46"/>
      <c r="BH214" s="46"/>
      <c r="BI214" s="46"/>
      <c r="BJ214" s="46"/>
      <c r="BK214" s="46"/>
      <c r="BL214" s="46"/>
      <c r="BM214" s="46"/>
      <c r="BN214" s="46"/>
      <c r="BO214" s="46"/>
      <c r="BP214" s="46"/>
      <c r="BQ214" s="46"/>
      <c r="BR214" s="46"/>
      <c r="BS214" s="46"/>
      <c r="BT214" s="46"/>
      <c r="BU214" s="46"/>
      <c r="BV214" s="46"/>
      <c r="BW214" s="46"/>
      <c r="BX214" s="46"/>
      <c r="BY214" s="46"/>
      <c r="BZ214" s="46"/>
      <c r="CA214" s="46"/>
      <c r="CB214" s="46"/>
      <c r="CC214" s="46"/>
      <c r="CD214" s="46"/>
      <c r="CE214" s="46"/>
    </row>
    <row r="215" spans="1:83" ht="15.75" thickBot="1">
      <c r="A215" s="250"/>
      <c r="B215" s="256"/>
      <c r="C215" s="184" t="s">
        <v>31</v>
      </c>
      <c r="D215" s="171">
        <v>0</v>
      </c>
      <c r="E215" s="171">
        <v>0</v>
      </c>
      <c r="F215" s="171">
        <v>0</v>
      </c>
      <c r="G215" s="171">
        <v>0</v>
      </c>
      <c r="H215" s="171">
        <v>0</v>
      </c>
      <c r="I215" s="171">
        <v>0</v>
      </c>
      <c r="J215" s="171">
        <v>0</v>
      </c>
      <c r="K215" s="171">
        <v>0</v>
      </c>
      <c r="L215" s="171">
        <v>0</v>
      </c>
      <c r="M215" s="171"/>
      <c r="N215" s="171"/>
      <c r="O215" s="171"/>
      <c r="P215" s="171"/>
      <c r="Q215" s="171"/>
      <c r="R215" s="171"/>
      <c r="S215" s="171"/>
      <c r="T215" s="171"/>
      <c r="U215" s="171"/>
      <c r="V215" s="171"/>
      <c r="W215" s="171"/>
      <c r="X215" s="171"/>
      <c r="Y215" s="171"/>
      <c r="Z215" s="171"/>
      <c r="AA215" s="171"/>
      <c r="AB215" s="171"/>
      <c r="AC215" s="171"/>
      <c r="AD215" s="171"/>
      <c r="AE215" s="171"/>
      <c r="AF215" s="171"/>
      <c r="AG215" s="171"/>
      <c r="AH215" s="171"/>
      <c r="AI215" s="171"/>
      <c r="AJ215" s="171"/>
      <c r="AK215" s="171"/>
      <c r="AL215" s="171"/>
      <c r="AM215" s="171"/>
      <c r="AN215" s="171"/>
      <c r="AO215" s="171"/>
      <c r="AP215" s="171"/>
      <c r="AQ215" s="171"/>
      <c r="AR215" s="171"/>
      <c r="AS215" s="171"/>
      <c r="AT215" s="171"/>
      <c r="AU215" s="171"/>
      <c r="AV215" s="171"/>
      <c r="AW215" s="171"/>
      <c r="AX215" s="171"/>
      <c r="AY215" s="171"/>
      <c r="AZ215" s="171"/>
      <c r="BA215" s="171"/>
      <c r="BB215" s="171"/>
      <c r="BC215" s="171"/>
      <c r="BD215" s="171"/>
      <c r="BE215" s="171"/>
      <c r="BF215" s="171"/>
      <c r="BG215" s="171"/>
      <c r="BH215" s="171"/>
      <c r="BI215" s="171"/>
      <c r="BJ215" s="171"/>
      <c r="BK215" s="171"/>
      <c r="BL215" s="171"/>
      <c r="BM215" s="171"/>
      <c r="BN215" s="171"/>
      <c r="BO215" s="171"/>
      <c r="BP215" s="171"/>
      <c r="BQ215" s="171"/>
      <c r="BR215" s="171"/>
      <c r="BS215" s="171"/>
      <c r="BT215" s="171"/>
      <c r="BU215" s="171"/>
      <c r="BV215" s="171"/>
      <c r="BW215" s="171"/>
      <c r="BX215" s="171"/>
      <c r="BY215" s="171"/>
      <c r="BZ215" s="171"/>
      <c r="CA215" s="171"/>
      <c r="CB215" s="171"/>
      <c r="CC215" s="171"/>
      <c r="CD215" s="171"/>
      <c r="CE215" s="171"/>
    </row>
    <row r="216" spans="1:83" ht="15.75" customHeight="1" thickBot="1">
      <c r="A216" s="250"/>
      <c r="B216" s="256" t="s">
        <v>206</v>
      </c>
      <c r="C216" s="184" t="s">
        <v>30</v>
      </c>
      <c r="D216" s="46">
        <v>0</v>
      </c>
      <c r="E216" s="46">
        <v>0</v>
      </c>
      <c r="F216" s="46">
        <v>0</v>
      </c>
      <c r="G216" s="46">
        <v>0</v>
      </c>
      <c r="H216" s="46">
        <v>0</v>
      </c>
      <c r="I216" s="46">
        <v>0</v>
      </c>
      <c r="J216" s="46">
        <v>0</v>
      </c>
      <c r="K216" s="46">
        <v>0</v>
      </c>
      <c r="L216" s="46">
        <v>0</v>
      </c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46"/>
      <c r="BB216" s="46"/>
      <c r="BC216" s="46"/>
      <c r="BD216" s="46"/>
      <c r="BE216" s="46"/>
      <c r="BF216" s="46"/>
      <c r="BG216" s="46"/>
      <c r="BH216" s="46"/>
      <c r="BI216" s="46"/>
      <c r="BJ216" s="46"/>
      <c r="BK216" s="46"/>
      <c r="BL216" s="46"/>
      <c r="BM216" s="46"/>
      <c r="BN216" s="46"/>
      <c r="BO216" s="46"/>
      <c r="BP216" s="46"/>
      <c r="BQ216" s="46"/>
      <c r="BR216" s="46"/>
      <c r="BS216" s="46"/>
      <c r="BT216" s="46"/>
      <c r="BU216" s="46"/>
      <c r="BV216" s="46"/>
      <c r="BW216" s="46"/>
      <c r="BX216" s="46"/>
      <c r="BY216" s="46"/>
      <c r="BZ216" s="46"/>
      <c r="CA216" s="46"/>
      <c r="CB216" s="46"/>
      <c r="CC216" s="46"/>
      <c r="CD216" s="46"/>
      <c r="CE216" s="46"/>
    </row>
    <row r="217" spans="1:83" ht="15.75" thickBot="1">
      <c r="A217" s="250"/>
      <c r="B217" s="256"/>
      <c r="C217" s="184" t="s">
        <v>31</v>
      </c>
      <c r="D217" s="171">
        <v>0</v>
      </c>
      <c r="E217" s="171">
        <v>0</v>
      </c>
      <c r="F217" s="171">
        <v>0</v>
      </c>
      <c r="G217" s="171">
        <v>0</v>
      </c>
      <c r="H217" s="171">
        <v>0</v>
      </c>
      <c r="I217" s="171">
        <v>0</v>
      </c>
      <c r="J217" s="171">
        <v>0</v>
      </c>
      <c r="K217" s="171">
        <v>0</v>
      </c>
      <c r="L217" s="171">
        <v>0</v>
      </c>
      <c r="M217" s="171"/>
      <c r="N217" s="171"/>
      <c r="O217" s="171"/>
      <c r="P217" s="171"/>
      <c r="Q217" s="171"/>
      <c r="R217" s="171"/>
      <c r="S217" s="171"/>
      <c r="T217" s="171"/>
      <c r="U217" s="171"/>
      <c r="V217" s="171"/>
      <c r="W217" s="171"/>
      <c r="X217" s="171"/>
      <c r="Y217" s="171"/>
      <c r="Z217" s="171"/>
      <c r="AA217" s="171"/>
      <c r="AB217" s="171"/>
      <c r="AC217" s="171"/>
      <c r="AD217" s="171"/>
      <c r="AE217" s="171"/>
      <c r="AF217" s="171"/>
      <c r="AG217" s="171"/>
      <c r="AH217" s="171"/>
      <c r="AI217" s="171"/>
      <c r="AJ217" s="171"/>
      <c r="AK217" s="171"/>
      <c r="AL217" s="171"/>
      <c r="AM217" s="171"/>
      <c r="AN217" s="171"/>
      <c r="AO217" s="171"/>
      <c r="AP217" s="171"/>
      <c r="AQ217" s="171"/>
      <c r="AR217" s="171"/>
      <c r="AS217" s="171"/>
      <c r="AT217" s="171"/>
      <c r="AU217" s="171"/>
      <c r="AV217" s="171"/>
      <c r="AW217" s="171"/>
      <c r="AX217" s="171"/>
      <c r="AY217" s="171"/>
      <c r="AZ217" s="171"/>
      <c r="BA217" s="171"/>
      <c r="BB217" s="171"/>
      <c r="BC217" s="171"/>
      <c r="BD217" s="171"/>
      <c r="BE217" s="171"/>
      <c r="BF217" s="171"/>
      <c r="BG217" s="171"/>
      <c r="BH217" s="171"/>
      <c r="BI217" s="171"/>
      <c r="BJ217" s="171"/>
      <c r="BK217" s="171"/>
      <c r="BL217" s="171"/>
      <c r="BM217" s="171"/>
      <c r="BN217" s="171"/>
      <c r="BO217" s="171"/>
      <c r="BP217" s="171"/>
      <c r="BQ217" s="171"/>
      <c r="BR217" s="171"/>
      <c r="BS217" s="171"/>
      <c r="BT217" s="171"/>
      <c r="BU217" s="171"/>
      <c r="BV217" s="171"/>
      <c r="BW217" s="171"/>
      <c r="BX217" s="171"/>
      <c r="BY217" s="171"/>
      <c r="BZ217" s="171"/>
      <c r="CA217" s="171"/>
      <c r="CB217" s="171"/>
      <c r="CC217" s="171"/>
      <c r="CD217" s="171"/>
      <c r="CE217" s="171"/>
    </row>
    <row r="218" spans="1:83" ht="15.75" customHeight="1" thickBot="1">
      <c r="A218" s="250"/>
      <c r="B218" s="256" t="s">
        <v>207</v>
      </c>
      <c r="C218" s="184" t="s">
        <v>30</v>
      </c>
      <c r="D218" s="46">
        <v>1</v>
      </c>
      <c r="E218" s="46">
        <v>1</v>
      </c>
      <c r="F218" s="46">
        <v>0</v>
      </c>
      <c r="G218" s="46">
        <v>1</v>
      </c>
      <c r="H218" s="46">
        <v>0</v>
      </c>
      <c r="I218" s="46">
        <v>0</v>
      </c>
      <c r="J218" s="46">
        <v>0</v>
      </c>
      <c r="K218" s="46">
        <v>0</v>
      </c>
      <c r="L218" s="46">
        <v>1</v>
      </c>
      <c r="M218" s="46"/>
      <c r="N218" s="46"/>
      <c r="O218" s="46"/>
      <c r="P218" s="46"/>
      <c r="Q218" s="46"/>
      <c r="R218" s="46"/>
      <c r="S218" s="46"/>
      <c r="T218" s="46"/>
      <c r="U218" s="46"/>
      <c r="V218" s="46"/>
      <c r="W218" s="46"/>
      <c r="X218" s="46"/>
      <c r="Y218" s="46"/>
      <c r="Z218" s="46"/>
      <c r="AA218" s="46"/>
      <c r="AB218" s="46"/>
      <c r="AC218" s="46"/>
      <c r="AD218" s="46"/>
      <c r="AE218" s="46"/>
      <c r="AF218" s="46"/>
      <c r="AG218" s="46"/>
      <c r="AH218" s="46"/>
      <c r="AI218" s="46"/>
      <c r="AJ218" s="46"/>
      <c r="AK218" s="46"/>
      <c r="AL218" s="46"/>
      <c r="AM218" s="46"/>
      <c r="AN218" s="46"/>
      <c r="AO218" s="46"/>
      <c r="AP218" s="46"/>
      <c r="AQ218" s="46"/>
      <c r="AR218" s="46"/>
      <c r="AS218" s="46"/>
      <c r="AT218" s="46"/>
      <c r="AU218" s="46"/>
      <c r="AV218" s="46"/>
      <c r="AW218" s="46"/>
      <c r="AX218" s="46"/>
      <c r="AY218" s="46"/>
      <c r="AZ218" s="46"/>
      <c r="BA218" s="46"/>
      <c r="BB218" s="46"/>
      <c r="BC218" s="46"/>
      <c r="BD218" s="46"/>
      <c r="BE218" s="46"/>
      <c r="BF218" s="46"/>
      <c r="BG218" s="46"/>
      <c r="BH218" s="46"/>
      <c r="BI218" s="46"/>
      <c r="BJ218" s="46"/>
      <c r="BK218" s="46"/>
      <c r="BL218" s="46"/>
      <c r="BM218" s="46"/>
      <c r="BN218" s="46"/>
      <c r="BO218" s="46"/>
      <c r="BP218" s="46"/>
      <c r="BQ218" s="46"/>
      <c r="BR218" s="46"/>
      <c r="BS218" s="46"/>
      <c r="BT218" s="46"/>
      <c r="BU218" s="46"/>
      <c r="BV218" s="46"/>
      <c r="BW218" s="46"/>
      <c r="BX218" s="46"/>
      <c r="BY218" s="46"/>
      <c r="BZ218" s="46"/>
      <c r="CA218" s="46"/>
      <c r="CB218" s="46"/>
      <c r="CC218" s="46"/>
      <c r="CD218" s="46"/>
      <c r="CE218" s="46"/>
    </row>
    <row r="219" spans="1:83" ht="15.75" thickBot="1">
      <c r="A219" s="250"/>
      <c r="B219" s="256"/>
      <c r="C219" s="184" t="s">
        <v>31</v>
      </c>
      <c r="D219" s="171">
        <v>11.1</v>
      </c>
      <c r="E219" s="171">
        <v>9.1</v>
      </c>
      <c r="F219" s="171">
        <v>0</v>
      </c>
      <c r="G219" s="171">
        <v>25</v>
      </c>
      <c r="H219" s="171">
        <v>0</v>
      </c>
      <c r="I219" s="171">
        <v>0</v>
      </c>
      <c r="J219" s="171">
        <v>0</v>
      </c>
      <c r="K219" s="171">
        <v>0</v>
      </c>
      <c r="L219" s="171">
        <v>14.3</v>
      </c>
      <c r="M219" s="171"/>
      <c r="N219" s="171"/>
      <c r="O219" s="171"/>
      <c r="P219" s="171"/>
      <c r="Q219" s="171"/>
      <c r="R219" s="171"/>
      <c r="S219" s="171"/>
      <c r="T219" s="171"/>
      <c r="U219" s="171"/>
      <c r="V219" s="171"/>
      <c r="W219" s="171"/>
      <c r="X219" s="171"/>
      <c r="Y219" s="171"/>
      <c r="Z219" s="171"/>
      <c r="AA219" s="171"/>
      <c r="AB219" s="171"/>
      <c r="AC219" s="171"/>
      <c r="AD219" s="171"/>
      <c r="AE219" s="171"/>
      <c r="AF219" s="171"/>
      <c r="AG219" s="171"/>
      <c r="AH219" s="171"/>
      <c r="AI219" s="171"/>
      <c r="AJ219" s="171"/>
      <c r="AK219" s="171"/>
      <c r="AL219" s="171"/>
      <c r="AM219" s="171"/>
      <c r="AN219" s="171"/>
      <c r="AO219" s="171"/>
      <c r="AP219" s="171"/>
      <c r="AQ219" s="171"/>
      <c r="AR219" s="171"/>
      <c r="AS219" s="171"/>
      <c r="AT219" s="171"/>
      <c r="AU219" s="171"/>
      <c r="AV219" s="171"/>
      <c r="AW219" s="171"/>
      <c r="AX219" s="171"/>
      <c r="AY219" s="171"/>
      <c r="AZ219" s="171"/>
      <c r="BA219" s="171"/>
      <c r="BB219" s="171"/>
      <c r="BC219" s="171"/>
      <c r="BD219" s="171"/>
      <c r="BE219" s="171"/>
      <c r="BF219" s="171"/>
      <c r="BG219" s="171"/>
      <c r="BH219" s="171"/>
      <c r="BI219" s="171"/>
      <c r="BJ219" s="171"/>
      <c r="BK219" s="171"/>
      <c r="BL219" s="171"/>
      <c r="BM219" s="171"/>
      <c r="BN219" s="171"/>
      <c r="BO219" s="171"/>
      <c r="BP219" s="171"/>
      <c r="BQ219" s="171"/>
      <c r="BR219" s="171"/>
      <c r="BS219" s="171"/>
      <c r="BT219" s="171"/>
      <c r="BU219" s="171"/>
      <c r="BV219" s="171"/>
      <c r="BW219" s="171"/>
      <c r="BX219" s="171"/>
      <c r="BY219" s="171"/>
      <c r="BZ219" s="171"/>
      <c r="CA219" s="171"/>
      <c r="CB219" s="171"/>
      <c r="CC219" s="171"/>
      <c r="CD219" s="171"/>
      <c r="CE219" s="171"/>
    </row>
    <row r="220" spans="1:83" ht="15.75" customHeight="1" thickBot="1">
      <c r="A220" s="250"/>
      <c r="B220" s="256" t="s">
        <v>208</v>
      </c>
      <c r="C220" s="184" t="s">
        <v>30</v>
      </c>
      <c r="D220" s="46">
        <v>0</v>
      </c>
      <c r="E220" s="46">
        <v>0</v>
      </c>
      <c r="F220" s="46">
        <v>0</v>
      </c>
      <c r="G220" s="46">
        <v>0</v>
      </c>
      <c r="H220" s="46">
        <v>0</v>
      </c>
      <c r="I220" s="46">
        <v>0</v>
      </c>
      <c r="J220" s="46">
        <v>0</v>
      </c>
      <c r="K220" s="46">
        <v>0</v>
      </c>
      <c r="L220" s="46">
        <v>0</v>
      </c>
      <c r="M220" s="46"/>
      <c r="N220" s="46"/>
      <c r="O220" s="46"/>
      <c r="P220" s="46"/>
      <c r="Q220" s="46"/>
      <c r="R220" s="46"/>
      <c r="S220" s="46"/>
      <c r="T220" s="46"/>
      <c r="U220" s="46"/>
      <c r="V220" s="46"/>
      <c r="W220" s="46"/>
      <c r="X220" s="46"/>
      <c r="Y220" s="46"/>
      <c r="Z220" s="46"/>
      <c r="AA220" s="46"/>
      <c r="AB220" s="46"/>
      <c r="AC220" s="46"/>
      <c r="AD220" s="46"/>
      <c r="AE220" s="46"/>
      <c r="AF220" s="46"/>
      <c r="AG220" s="46"/>
      <c r="AH220" s="46"/>
      <c r="AI220" s="46"/>
      <c r="AJ220" s="46"/>
      <c r="AK220" s="46"/>
      <c r="AL220" s="46"/>
      <c r="AM220" s="46"/>
      <c r="AN220" s="46"/>
      <c r="AO220" s="46"/>
      <c r="AP220" s="46"/>
      <c r="AQ220" s="46"/>
      <c r="AR220" s="46"/>
      <c r="AS220" s="46"/>
      <c r="AT220" s="46"/>
      <c r="AU220" s="46"/>
      <c r="AV220" s="46"/>
      <c r="AW220" s="46"/>
      <c r="AX220" s="46"/>
      <c r="AY220" s="46"/>
      <c r="AZ220" s="46"/>
      <c r="BA220" s="46"/>
      <c r="BB220" s="46"/>
      <c r="BC220" s="46"/>
      <c r="BD220" s="46"/>
      <c r="BE220" s="46"/>
      <c r="BF220" s="46"/>
      <c r="BG220" s="46"/>
      <c r="BH220" s="46"/>
      <c r="BI220" s="46"/>
      <c r="BJ220" s="46"/>
      <c r="BK220" s="46"/>
      <c r="BL220" s="46"/>
      <c r="BM220" s="46"/>
      <c r="BN220" s="46"/>
      <c r="BO220" s="46"/>
      <c r="BP220" s="46"/>
      <c r="BQ220" s="46"/>
      <c r="BR220" s="46"/>
      <c r="BS220" s="46"/>
      <c r="BT220" s="46"/>
      <c r="BU220" s="46"/>
      <c r="BV220" s="46"/>
      <c r="BW220" s="46"/>
      <c r="BX220" s="46"/>
      <c r="BY220" s="46"/>
      <c r="BZ220" s="46"/>
      <c r="CA220" s="46"/>
      <c r="CB220" s="46"/>
      <c r="CC220" s="46"/>
      <c r="CD220" s="46"/>
      <c r="CE220" s="46"/>
    </row>
    <row r="221" spans="1:83" ht="15.75" thickBot="1">
      <c r="A221" s="250"/>
      <c r="B221" s="256"/>
      <c r="C221" s="184" t="s">
        <v>31</v>
      </c>
      <c r="D221" s="171">
        <v>0</v>
      </c>
      <c r="E221" s="171">
        <v>0</v>
      </c>
      <c r="F221" s="171">
        <v>0</v>
      </c>
      <c r="G221" s="171">
        <v>0</v>
      </c>
      <c r="H221" s="171">
        <v>0</v>
      </c>
      <c r="I221" s="171">
        <v>0</v>
      </c>
      <c r="J221" s="171">
        <v>0</v>
      </c>
      <c r="K221" s="171">
        <v>0</v>
      </c>
      <c r="L221" s="171">
        <v>0</v>
      </c>
      <c r="M221" s="171"/>
      <c r="N221" s="171"/>
      <c r="O221" s="171"/>
      <c r="P221" s="171"/>
      <c r="Q221" s="171"/>
      <c r="R221" s="171"/>
      <c r="S221" s="171"/>
      <c r="T221" s="171"/>
      <c r="U221" s="171"/>
      <c r="V221" s="171"/>
      <c r="W221" s="171"/>
      <c r="X221" s="171"/>
      <c r="Y221" s="171"/>
      <c r="Z221" s="171"/>
      <c r="AA221" s="171"/>
      <c r="AB221" s="171"/>
      <c r="AC221" s="171"/>
      <c r="AD221" s="171"/>
      <c r="AE221" s="171"/>
      <c r="AF221" s="171"/>
      <c r="AG221" s="171"/>
      <c r="AH221" s="171"/>
      <c r="AI221" s="171"/>
      <c r="AJ221" s="171"/>
      <c r="AK221" s="171"/>
      <c r="AL221" s="171"/>
      <c r="AM221" s="171"/>
      <c r="AN221" s="171"/>
      <c r="AO221" s="171"/>
      <c r="AP221" s="171"/>
      <c r="AQ221" s="171"/>
      <c r="AR221" s="171"/>
      <c r="AS221" s="171"/>
      <c r="AT221" s="171"/>
      <c r="AU221" s="171"/>
      <c r="AV221" s="171"/>
      <c r="AW221" s="171"/>
      <c r="AX221" s="171"/>
      <c r="AY221" s="171"/>
      <c r="AZ221" s="171"/>
      <c r="BA221" s="171"/>
      <c r="BB221" s="171"/>
      <c r="BC221" s="171"/>
      <c r="BD221" s="171"/>
      <c r="BE221" s="171"/>
      <c r="BF221" s="171"/>
      <c r="BG221" s="171"/>
      <c r="BH221" s="171"/>
      <c r="BI221" s="171"/>
      <c r="BJ221" s="171"/>
      <c r="BK221" s="171"/>
      <c r="BL221" s="171"/>
      <c r="BM221" s="171"/>
      <c r="BN221" s="171"/>
      <c r="BO221" s="171"/>
      <c r="BP221" s="171"/>
      <c r="BQ221" s="171"/>
      <c r="BR221" s="171"/>
      <c r="BS221" s="171"/>
      <c r="BT221" s="171"/>
      <c r="BU221" s="171"/>
      <c r="BV221" s="171"/>
      <c r="BW221" s="171"/>
      <c r="BX221" s="171"/>
      <c r="BY221" s="171"/>
      <c r="BZ221" s="171"/>
      <c r="CA221" s="171"/>
      <c r="CB221" s="171"/>
      <c r="CC221" s="171"/>
      <c r="CD221" s="171"/>
      <c r="CE221" s="171"/>
    </row>
    <row r="222" spans="1:83" ht="15.75" customHeight="1" thickBot="1">
      <c r="A222" s="250"/>
      <c r="B222" s="256" t="s">
        <v>209</v>
      </c>
      <c r="C222" s="184" t="s">
        <v>30</v>
      </c>
      <c r="D222" s="46">
        <v>0</v>
      </c>
      <c r="E222" s="46">
        <v>0</v>
      </c>
      <c r="F222" s="46">
        <v>0</v>
      </c>
      <c r="G222" s="46">
        <v>0</v>
      </c>
      <c r="H222" s="46">
        <v>0</v>
      </c>
      <c r="I222" s="46">
        <v>0</v>
      </c>
      <c r="J222" s="46">
        <v>0</v>
      </c>
      <c r="K222" s="46">
        <v>0</v>
      </c>
      <c r="L222" s="46">
        <v>0</v>
      </c>
      <c r="M222" s="46"/>
      <c r="N222" s="46"/>
      <c r="O222" s="46"/>
      <c r="P222" s="46"/>
      <c r="Q222" s="46"/>
      <c r="R222" s="46"/>
      <c r="S222" s="46"/>
      <c r="T222" s="46"/>
      <c r="U222" s="46"/>
      <c r="V222" s="46"/>
      <c r="W222" s="46"/>
      <c r="X222" s="46"/>
      <c r="Y222" s="46"/>
      <c r="Z222" s="46"/>
      <c r="AA222" s="46"/>
      <c r="AB222" s="46"/>
      <c r="AC222" s="46"/>
      <c r="AD222" s="46"/>
      <c r="AE222" s="46"/>
      <c r="AF222" s="46"/>
      <c r="AG222" s="46"/>
      <c r="AH222" s="46"/>
      <c r="AI222" s="46"/>
      <c r="AJ222" s="46"/>
      <c r="AK222" s="46"/>
      <c r="AL222" s="46"/>
      <c r="AM222" s="46"/>
      <c r="AN222" s="46"/>
      <c r="AO222" s="46"/>
      <c r="AP222" s="46"/>
      <c r="AQ222" s="46"/>
      <c r="AR222" s="46"/>
      <c r="AS222" s="46"/>
      <c r="AT222" s="46"/>
      <c r="AU222" s="46"/>
      <c r="AV222" s="46"/>
      <c r="AW222" s="46"/>
      <c r="AX222" s="46"/>
      <c r="AY222" s="46"/>
      <c r="AZ222" s="46"/>
      <c r="BA222" s="46"/>
      <c r="BB222" s="46"/>
      <c r="BC222" s="46"/>
      <c r="BD222" s="46"/>
      <c r="BE222" s="46"/>
      <c r="BF222" s="46"/>
      <c r="BG222" s="46"/>
      <c r="BH222" s="46"/>
      <c r="BI222" s="46"/>
      <c r="BJ222" s="46"/>
      <c r="BK222" s="46"/>
      <c r="BL222" s="46"/>
      <c r="BM222" s="46"/>
      <c r="BN222" s="46"/>
      <c r="BO222" s="46"/>
      <c r="BP222" s="46"/>
      <c r="BQ222" s="46"/>
      <c r="BR222" s="46"/>
      <c r="BS222" s="46"/>
      <c r="BT222" s="46"/>
      <c r="BU222" s="46"/>
      <c r="BV222" s="46"/>
      <c r="BW222" s="46"/>
      <c r="BX222" s="46"/>
      <c r="BY222" s="46"/>
      <c r="BZ222" s="46"/>
      <c r="CA222" s="46"/>
      <c r="CB222" s="46"/>
      <c r="CC222" s="46"/>
      <c r="CD222" s="46"/>
      <c r="CE222" s="46"/>
    </row>
    <row r="223" spans="1:83" ht="15.75" thickBot="1">
      <c r="A223" s="250"/>
      <c r="B223" s="256"/>
      <c r="C223" s="184" t="s">
        <v>31</v>
      </c>
      <c r="D223" s="171">
        <v>0</v>
      </c>
      <c r="E223" s="171">
        <v>0</v>
      </c>
      <c r="F223" s="171">
        <v>0</v>
      </c>
      <c r="G223" s="171">
        <v>0</v>
      </c>
      <c r="H223" s="171">
        <v>0</v>
      </c>
      <c r="I223" s="171">
        <v>0</v>
      </c>
      <c r="J223" s="171">
        <v>0</v>
      </c>
      <c r="K223" s="171">
        <v>0</v>
      </c>
      <c r="L223" s="171">
        <v>0</v>
      </c>
      <c r="M223" s="171"/>
      <c r="N223" s="171"/>
      <c r="O223" s="171"/>
      <c r="P223" s="171"/>
      <c r="Q223" s="171"/>
      <c r="R223" s="171"/>
      <c r="S223" s="171"/>
      <c r="T223" s="171"/>
      <c r="U223" s="171"/>
      <c r="V223" s="171"/>
      <c r="W223" s="171"/>
      <c r="X223" s="171"/>
      <c r="Y223" s="171"/>
      <c r="Z223" s="171"/>
      <c r="AA223" s="171"/>
      <c r="AB223" s="171"/>
      <c r="AC223" s="171"/>
      <c r="AD223" s="171"/>
      <c r="AE223" s="171"/>
      <c r="AF223" s="171"/>
      <c r="AG223" s="171"/>
      <c r="AH223" s="171"/>
      <c r="AI223" s="171"/>
      <c r="AJ223" s="171"/>
      <c r="AK223" s="171"/>
      <c r="AL223" s="171"/>
      <c r="AM223" s="171"/>
      <c r="AN223" s="171"/>
      <c r="AO223" s="171"/>
      <c r="AP223" s="171"/>
      <c r="AQ223" s="171"/>
      <c r="AR223" s="171"/>
      <c r="AS223" s="171"/>
      <c r="AT223" s="171"/>
      <c r="AU223" s="171"/>
      <c r="AV223" s="171"/>
      <c r="AW223" s="171"/>
      <c r="AX223" s="171"/>
      <c r="AY223" s="171"/>
      <c r="AZ223" s="171"/>
      <c r="BA223" s="171"/>
      <c r="BB223" s="171"/>
      <c r="BC223" s="171"/>
      <c r="BD223" s="171"/>
      <c r="BE223" s="171"/>
      <c r="BF223" s="171"/>
      <c r="BG223" s="171"/>
      <c r="BH223" s="171"/>
      <c r="BI223" s="171"/>
      <c r="BJ223" s="171"/>
      <c r="BK223" s="171"/>
      <c r="BL223" s="171"/>
      <c r="BM223" s="171"/>
      <c r="BN223" s="171"/>
      <c r="BO223" s="171"/>
      <c r="BP223" s="171"/>
      <c r="BQ223" s="171"/>
      <c r="BR223" s="171"/>
      <c r="BS223" s="171"/>
      <c r="BT223" s="171"/>
      <c r="BU223" s="171"/>
      <c r="BV223" s="171"/>
      <c r="BW223" s="171"/>
      <c r="BX223" s="171"/>
      <c r="BY223" s="171"/>
      <c r="BZ223" s="171"/>
      <c r="CA223" s="171"/>
      <c r="CB223" s="171"/>
      <c r="CC223" s="171"/>
      <c r="CD223" s="171"/>
      <c r="CE223" s="171"/>
    </row>
    <row r="224" spans="1:83" ht="15.75" customHeight="1" thickBot="1">
      <c r="A224" s="250"/>
      <c r="B224" s="257" t="s">
        <v>210</v>
      </c>
      <c r="C224" s="184" t="s">
        <v>30</v>
      </c>
      <c r="D224" s="46">
        <v>0</v>
      </c>
      <c r="E224" s="46">
        <v>9</v>
      </c>
      <c r="F224" s="46">
        <v>3</v>
      </c>
      <c r="G224" s="46">
        <v>3</v>
      </c>
      <c r="H224" s="46">
        <v>2</v>
      </c>
      <c r="I224" s="46">
        <v>4</v>
      </c>
      <c r="J224" s="46">
        <v>13</v>
      </c>
      <c r="K224" s="46">
        <v>10</v>
      </c>
      <c r="L224" s="46">
        <v>4</v>
      </c>
      <c r="M224" s="46"/>
      <c r="N224" s="46"/>
      <c r="O224" s="46"/>
      <c r="P224" s="46"/>
      <c r="Q224" s="46"/>
      <c r="R224" s="46"/>
      <c r="S224" s="46"/>
      <c r="T224" s="46"/>
      <c r="U224" s="46"/>
      <c r="V224" s="46"/>
      <c r="W224" s="46"/>
      <c r="X224" s="46"/>
      <c r="Y224" s="46"/>
      <c r="Z224" s="46"/>
      <c r="AA224" s="46"/>
      <c r="AB224" s="46"/>
      <c r="AC224" s="46"/>
      <c r="AD224" s="46"/>
      <c r="AE224" s="46"/>
      <c r="AF224" s="46"/>
      <c r="AG224" s="46"/>
      <c r="AH224" s="46"/>
      <c r="AI224" s="46"/>
      <c r="AJ224" s="46"/>
      <c r="AK224" s="46"/>
      <c r="AL224" s="46"/>
      <c r="AM224" s="46"/>
      <c r="AN224" s="46"/>
      <c r="AO224" s="46"/>
      <c r="AP224" s="46"/>
      <c r="AQ224" s="46"/>
      <c r="AR224" s="46"/>
      <c r="AS224" s="46"/>
      <c r="AT224" s="46"/>
      <c r="AU224" s="46"/>
      <c r="AV224" s="46"/>
      <c r="AW224" s="46"/>
      <c r="AX224" s="46"/>
      <c r="AY224" s="46"/>
      <c r="AZ224" s="46"/>
      <c r="BA224" s="46"/>
      <c r="BB224" s="46"/>
      <c r="BC224" s="46"/>
      <c r="BD224" s="46"/>
      <c r="BE224" s="46"/>
      <c r="BF224" s="46"/>
      <c r="BG224" s="46"/>
      <c r="BH224" s="46"/>
      <c r="BI224" s="46"/>
      <c r="BJ224" s="46"/>
      <c r="BK224" s="46"/>
      <c r="BL224" s="46"/>
      <c r="BM224" s="46"/>
      <c r="BN224" s="46"/>
      <c r="BO224" s="46"/>
      <c r="BP224" s="46"/>
      <c r="BQ224" s="46"/>
      <c r="BR224" s="46"/>
      <c r="BS224" s="46"/>
      <c r="BT224" s="46"/>
      <c r="BU224" s="46"/>
      <c r="BV224" s="46"/>
      <c r="BW224" s="46"/>
      <c r="BX224" s="46"/>
      <c r="BY224" s="46"/>
      <c r="BZ224" s="46"/>
      <c r="CA224" s="46"/>
      <c r="CB224" s="46"/>
      <c r="CC224" s="46"/>
      <c r="CD224" s="46"/>
      <c r="CE224" s="46"/>
    </row>
    <row r="225" spans="1:83" ht="15.75" thickBot="1">
      <c r="A225" s="250"/>
      <c r="B225" s="257"/>
      <c r="C225" s="185" t="s">
        <v>31</v>
      </c>
      <c r="D225" s="171">
        <v>0</v>
      </c>
      <c r="E225" s="171">
        <v>27.3</v>
      </c>
      <c r="F225" s="171">
        <v>25</v>
      </c>
      <c r="G225" s="171">
        <v>25</v>
      </c>
      <c r="H225" s="171">
        <v>18.2</v>
      </c>
      <c r="I225" s="171">
        <v>22.2</v>
      </c>
      <c r="J225" s="171">
        <v>68.400000000000006</v>
      </c>
      <c r="K225" s="171">
        <v>76.900000000000006</v>
      </c>
      <c r="L225" s="171">
        <v>20</v>
      </c>
      <c r="M225" s="171"/>
      <c r="N225" s="171"/>
      <c r="O225" s="171"/>
      <c r="P225" s="171"/>
      <c r="Q225" s="171"/>
      <c r="R225" s="171"/>
      <c r="S225" s="171"/>
      <c r="T225" s="171"/>
      <c r="U225" s="171"/>
      <c r="V225" s="171"/>
      <c r="W225" s="171"/>
      <c r="X225" s="171"/>
      <c r="Y225" s="171"/>
      <c r="Z225" s="171"/>
      <c r="AA225" s="171"/>
      <c r="AB225" s="171"/>
      <c r="AC225" s="171"/>
      <c r="AD225" s="171"/>
      <c r="AE225" s="171"/>
      <c r="AF225" s="171"/>
      <c r="AG225" s="171"/>
      <c r="AH225" s="171"/>
      <c r="AI225" s="171"/>
      <c r="AJ225" s="171"/>
      <c r="AK225" s="171"/>
      <c r="AL225" s="171"/>
      <c r="AM225" s="171"/>
      <c r="AN225" s="171"/>
      <c r="AO225" s="171"/>
      <c r="AP225" s="171"/>
      <c r="AQ225" s="171"/>
      <c r="AR225" s="171"/>
      <c r="AS225" s="171"/>
      <c r="AT225" s="171"/>
      <c r="AU225" s="171"/>
      <c r="AV225" s="171"/>
      <c r="AW225" s="171"/>
      <c r="AX225" s="171"/>
      <c r="AY225" s="171"/>
      <c r="AZ225" s="171"/>
      <c r="BA225" s="171"/>
      <c r="BB225" s="171"/>
      <c r="BC225" s="171"/>
      <c r="BD225" s="171"/>
      <c r="BE225" s="171"/>
      <c r="BF225" s="171"/>
      <c r="BG225" s="171"/>
      <c r="BH225" s="171"/>
      <c r="BI225" s="171"/>
      <c r="BJ225" s="171"/>
      <c r="BK225" s="171"/>
      <c r="BL225" s="171"/>
      <c r="BM225" s="171"/>
      <c r="BN225" s="171"/>
      <c r="BO225" s="171"/>
      <c r="BP225" s="171"/>
      <c r="BQ225" s="171"/>
      <c r="BR225" s="171"/>
      <c r="BS225" s="171"/>
      <c r="BT225" s="171"/>
      <c r="BU225" s="171"/>
      <c r="BV225" s="171"/>
      <c r="BW225" s="171"/>
      <c r="BX225" s="171"/>
      <c r="BY225" s="171"/>
      <c r="BZ225" s="171"/>
      <c r="CA225" s="171"/>
      <c r="CB225" s="171"/>
      <c r="CC225" s="171"/>
      <c r="CD225" s="171"/>
      <c r="CE225" s="171"/>
    </row>
    <row r="226" spans="1:83" ht="15.75" customHeight="1" thickBot="1">
      <c r="A226" s="250" t="s">
        <v>211</v>
      </c>
      <c r="B226" s="258" t="s">
        <v>212</v>
      </c>
      <c r="C226" s="186" t="s">
        <v>30</v>
      </c>
      <c r="D226" s="47">
        <v>0</v>
      </c>
      <c r="E226" s="47">
        <v>0</v>
      </c>
      <c r="F226" s="47">
        <v>2</v>
      </c>
      <c r="G226" s="47">
        <v>0</v>
      </c>
      <c r="H226" s="47">
        <v>0</v>
      </c>
      <c r="I226" s="47">
        <v>0</v>
      </c>
      <c r="J226" s="47">
        <v>0</v>
      </c>
      <c r="K226" s="47">
        <v>0</v>
      </c>
      <c r="L226" s="47">
        <v>0</v>
      </c>
      <c r="M226" s="47"/>
      <c r="N226" s="47"/>
      <c r="O226" s="47"/>
      <c r="P226" s="47"/>
      <c r="Q226" s="47"/>
      <c r="R226" s="47"/>
      <c r="S226" s="47"/>
      <c r="T226" s="47"/>
      <c r="U226" s="47"/>
      <c r="V226" s="47"/>
      <c r="W226" s="47"/>
      <c r="X226" s="47"/>
      <c r="Y226" s="47"/>
      <c r="Z226" s="47"/>
      <c r="AA226" s="47"/>
      <c r="AB226" s="47"/>
      <c r="AC226" s="47"/>
      <c r="AD226" s="47"/>
      <c r="AE226" s="47"/>
      <c r="AF226" s="47"/>
      <c r="AG226" s="47"/>
      <c r="AH226" s="47"/>
      <c r="AI226" s="47"/>
      <c r="AJ226" s="47"/>
      <c r="AK226" s="47"/>
      <c r="AL226" s="47"/>
      <c r="AM226" s="47"/>
      <c r="AN226" s="47"/>
      <c r="AO226" s="47"/>
      <c r="AP226" s="47"/>
      <c r="AQ226" s="47"/>
      <c r="AR226" s="47"/>
      <c r="AS226" s="47"/>
      <c r="AT226" s="47"/>
      <c r="AU226" s="47"/>
      <c r="AV226" s="47"/>
      <c r="AW226" s="47"/>
      <c r="AX226" s="47"/>
      <c r="AY226" s="47"/>
      <c r="AZ226" s="47"/>
      <c r="BA226" s="47"/>
      <c r="BB226" s="47"/>
      <c r="BC226" s="47"/>
      <c r="BD226" s="47"/>
      <c r="BE226" s="47"/>
      <c r="BF226" s="47"/>
      <c r="BG226" s="47"/>
      <c r="BH226" s="47"/>
      <c r="BI226" s="47"/>
      <c r="BJ226" s="47"/>
      <c r="BK226" s="47"/>
      <c r="BL226" s="47"/>
      <c r="BM226" s="47"/>
      <c r="BN226" s="47"/>
      <c r="BO226" s="47"/>
      <c r="BP226" s="47"/>
      <c r="BQ226" s="47"/>
      <c r="BR226" s="47"/>
      <c r="BS226" s="47"/>
      <c r="BT226" s="47"/>
      <c r="BU226" s="47"/>
      <c r="BV226" s="47"/>
      <c r="BW226" s="47"/>
      <c r="BX226" s="47"/>
      <c r="BY226" s="47"/>
      <c r="BZ226" s="47"/>
      <c r="CA226" s="47"/>
      <c r="CB226" s="47"/>
      <c r="CC226" s="47"/>
      <c r="CD226" s="47"/>
      <c r="CE226" s="47"/>
    </row>
    <row r="227" spans="1:83" ht="15.75" thickBot="1">
      <c r="A227" s="250"/>
      <c r="B227" s="258"/>
      <c r="C227" s="184" t="s">
        <v>31</v>
      </c>
      <c r="D227" s="171">
        <v>0</v>
      </c>
      <c r="E227" s="171">
        <v>0</v>
      </c>
      <c r="F227" s="171">
        <v>50</v>
      </c>
      <c r="G227" s="171">
        <v>0</v>
      </c>
      <c r="H227" s="171">
        <v>0</v>
      </c>
      <c r="I227" s="171">
        <v>0</v>
      </c>
      <c r="J227" s="171">
        <v>0</v>
      </c>
      <c r="K227" s="171">
        <v>0</v>
      </c>
      <c r="L227" s="171">
        <v>0</v>
      </c>
      <c r="M227" s="171"/>
      <c r="N227" s="171"/>
      <c r="O227" s="171"/>
      <c r="P227" s="171"/>
      <c r="Q227" s="171"/>
      <c r="R227" s="171"/>
      <c r="S227" s="171"/>
      <c r="T227" s="171"/>
      <c r="U227" s="171"/>
      <c r="V227" s="171"/>
      <c r="W227" s="171"/>
      <c r="X227" s="171"/>
      <c r="Y227" s="171"/>
      <c r="Z227" s="171"/>
      <c r="AA227" s="171"/>
      <c r="AB227" s="171"/>
      <c r="AC227" s="171"/>
      <c r="AD227" s="171"/>
      <c r="AE227" s="171"/>
      <c r="AF227" s="171"/>
      <c r="AG227" s="171"/>
      <c r="AH227" s="171"/>
      <c r="AI227" s="171"/>
      <c r="AJ227" s="171"/>
      <c r="AK227" s="171"/>
      <c r="AL227" s="171"/>
      <c r="AM227" s="171"/>
      <c r="AN227" s="171"/>
      <c r="AO227" s="171"/>
      <c r="AP227" s="171"/>
      <c r="AQ227" s="171"/>
      <c r="AR227" s="171"/>
      <c r="AS227" s="171"/>
      <c r="AT227" s="171"/>
      <c r="AU227" s="171"/>
      <c r="AV227" s="171"/>
      <c r="AW227" s="171"/>
      <c r="AX227" s="171"/>
      <c r="AY227" s="171"/>
      <c r="AZ227" s="171"/>
      <c r="BA227" s="171"/>
      <c r="BB227" s="171"/>
      <c r="BC227" s="171"/>
      <c r="BD227" s="171"/>
      <c r="BE227" s="171"/>
      <c r="BF227" s="171"/>
      <c r="BG227" s="171"/>
      <c r="BH227" s="171"/>
      <c r="BI227" s="171"/>
      <c r="BJ227" s="171"/>
      <c r="BK227" s="171"/>
      <c r="BL227" s="171"/>
      <c r="BM227" s="171"/>
      <c r="BN227" s="171"/>
      <c r="BO227" s="171"/>
      <c r="BP227" s="171"/>
      <c r="BQ227" s="171"/>
      <c r="BR227" s="171"/>
      <c r="BS227" s="171"/>
      <c r="BT227" s="171"/>
      <c r="BU227" s="171"/>
      <c r="BV227" s="171"/>
      <c r="BW227" s="171"/>
      <c r="BX227" s="171"/>
      <c r="BY227" s="171"/>
      <c r="BZ227" s="171"/>
      <c r="CA227" s="171"/>
      <c r="CB227" s="171"/>
      <c r="CC227" s="171"/>
      <c r="CD227" s="171"/>
      <c r="CE227" s="171"/>
    </row>
    <row r="228" spans="1:83" ht="15.75" customHeight="1" thickBot="1">
      <c r="A228" s="250"/>
      <c r="B228" s="256" t="s">
        <v>213</v>
      </c>
      <c r="C228" s="184" t="s">
        <v>30</v>
      </c>
      <c r="D228" s="47">
        <v>0</v>
      </c>
      <c r="E228" s="47">
        <v>2</v>
      </c>
      <c r="F228" s="47">
        <v>0</v>
      </c>
      <c r="G228" s="47">
        <v>0</v>
      </c>
      <c r="H228" s="47">
        <v>0</v>
      </c>
      <c r="I228" s="47">
        <v>2</v>
      </c>
      <c r="J228" s="47">
        <v>0</v>
      </c>
      <c r="K228" s="47">
        <v>0</v>
      </c>
      <c r="L228" s="47">
        <v>0</v>
      </c>
      <c r="M228" s="47"/>
      <c r="N228" s="47"/>
      <c r="O228" s="47"/>
      <c r="P228" s="47"/>
      <c r="Q228" s="47"/>
      <c r="R228" s="47"/>
      <c r="S228" s="47"/>
      <c r="T228" s="47"/>
      <c r="U228" s="47"/>
      <c r="V228" s="47"/>
      <c r="W228" s="47"/>
      <c r="X228" s="47"/>
      <c r="Y228" s="47"/>
      <c r="Z228" s="47"/>
      <c r="AA228" s="47"/>
      <c r="AB228" s="47"/>
      <c r="AC228" s="47"/>
      <c r="AD228" s="47"/>
      <c r="AE228" s="47"/>
      <c r="AF228" s="47"/>
      <c r="AG228" s="47"/>
      <c r="AH228" s="47"/>
      <c r="AI228" s="47"/>
      <c r="AJ228" s="47"/>
      <c r="AK228" s="47"/>
      <c r="AL228" s="47"/>
      <c r="AM228" s="47"/>
      <c r="AN228" s="47"/>
      <c r="AO228" s="47"/>
      <c r="AP228" s="47"/>
      <c r="AQ228" s="47"/>
      <c r="AR228" s="47"/>
      <c r="AS228" s="47"/>
      <c r="AT228" s="47"/>
      <c r="AU228" s="47"/>
      <c r="AV228" s="47"/>
      <c r="AW228" s="47"/>
      <c r="AX228" s="47"/>
      <c r="AY228" s="47"/>
      <c r="AZ228" s="47"/>
      <c r="BA228" s="47"/>
      <c r="BB228" s="47"/>
      <c r="BC228" s="47"/>
      <c r="BD228" s="47"/>
      <c r="BE228" s="47"/>
      <c r="BF228" s="47"/>
      <c r="BG228" s="47"/>
      <c r="BH228" s="47"/>
      <c r="BI228" s="47"/>
      <c r="BJ228" s="47"/>
      <c r="BK228" s="47"/>
      <c r="BL228" s="47"/>
      <c r="BM228" s="47"/>
      <c r="BN228" s="47"/>
      <c r="BO228" s="47"/>
      <c r="BP228" s="47"/>
      <c r="BQ228" s="47"/>
      <c r="BR228" s="47"/>
      <c r="BS228" s="47"/>
      <c r="BT228" s="47"/>
      <c r="BU228" s="47"/>
      <c r="BV228" s="47"/>
      <c r="BW228" s="47"/>
      <c r="BX228" s="47"/>
      <c r="BY228" s="47"/>
      <c r="BZ228" s="47"/>
      <c r="CA228" s="47"/>
      <c r="CB228" s="47"/>
      <c r="CC228" s="47"/>
      <c r="CD228" s="47"/>
      <c r="CE228" s="47"/>
    </row>
    <row r="229" spans="1:83" ht="15.75" thickBot="1">
      <c r="A229" s="250"/>
      <c r="B229" s="256"/>
      <c r="C229" s="184" t="s">
        <v>31</v>
      </c>
      <c r="D229" s="171">
        <v>0</v>
      </c>
      <c r="E229" s="171">
        <v>18.2</v>
      </c>
      <c r="F229" s="171">
        <v>0</v>
      </c>
      <c r="G229" s="171">
        <v>0</v>
      </c>
      <c r="H229" s="171">
        <v>0</v>
      </c>
      <c r="I229" s="171">
        <v>50</v>
      </c>
      <c r="J229" s="171">
        <v>0</v>
      </c>
      <c r="K229" s="171">
        <v>0</v>
      </c>
      <c r="L229" s="171">
        <v>0</v>
      </c>
      <c r="M229" s="171"/>
      <c r="N229" s="171"/>
      <c r="O229" s="171"/>
      <c r="P229" s="171"/>
      <c r="Q229" s="171"/>
      <c r="R229" s="171"/>
      <c r="S229" s="171"/>
      <c r="T229" s="171"/>
      <c r="U229" s="171"/>
      <c r="V229" s="171"/>
      <c r="W229" s="171"/>
      <c r="X229" s="171"/>
      <c r="Y229" s="171"/>
      <c r="Z229" s="171"/>
      <c r="AA229" s="171"/>
      <c r="AB229" s="171"/>
      <c r="AC229" s="171"/>
      <c r="AD229" s="171"/>
      <c r="AE229" s="171"/>
      <c r="AF229" s="171"/>
      <c r="AG229" s="171"/>
      <c r="AH229" s="171"/>
      <c r="AI229" s="171"/>
      <c r="AJ229" s="171"/>
      <c r="AK229" s="171"/>
      <c r="AL229" s="171"/>
      <c r="AM229" s="171"/>
      <c r="AN229" s="171"/>
      <c r="AO229" s="171"/>
      <c r="AP229" s="171"/>
      <c r="AQ229" s="171"/>
      <c r="AR229" s="171"/>
      <c r="AS229" s="171"/>
      <c r="AT229" s="171"/>
      <c r="AU229" s="171"/>
      <c r="AV229" s="171"/>
      <c r="AW229" s="171"/>
      <c r="AX229" s="171"/>
      <c r="AY229" s="171"/>
      <c r="AZ229" s="171"/>
      <c r="BA229" s="171"/>
      <c r="BB229" s="171"/>
      <c r="BC229" s="171"/>
      <c r="BD229" s="171"/>
      <c r="BE229" s="171"/>
      <c r="BF229" s="171"/>
      <c r="BG229" s="171"/>
      <c r="BH229" s="171"/>
      <c r="BI229" s="171"/>
      <c r="BJ229" s="171"/>
      <c r="BK229" s="171"/>
      <c r="BL229" s="171"/>
      <c r="BM229" s="171"/>
      <c r="BN229" s="171"/>
      <c r="BO229" s="171"/>
      <c r="BP229" s="171"/>
      <c r="BQ229" s="171"/>
      <c r="BR229" s="171"/>
      <c r="BS229" s="171"/>
      <c r="BT229" s="171"/>
      <c r="BU229" s="171"/>
      <c r="BV229" s="171"/>
      <c r="BW229" s="171"/>
      <c r="BX229" s="171"/>
      <c r="BY229" s="171"/>
      <c r="BZ229" s="171"/>
      <c r="CA229" s="171"/>
      <c r="CB229" s="171"/>
      <c r="CC229" s="171"/>
      <c r="CD229" s="171"/>
      <c r="CE229" s="171"/>
    </row>
    <row r="230" spans="1:83" ht="15.75" customHeight="1" thickBot="1">
      <c r="A230" s="250"/>
      <c r="B230" s="256" t="s">
        <v>214</v>
      </c>
      <c r="C230" s="184" t="s">
        <v>30</v>
      </c>
      <c r="D230" s="7">
        <v>7</v>
      </c>
      <c r="E230" s="7">
        <v>5</v>
      </c>
      <c r="F230" s="7">
        <v>2</v>
      </c>
      <c r="G230" s="7">
        <v>2</v>
      </c>
      <c r="H230" s="7">
        <v>2</v>
      </c>
      <c r="I230" s="7">
        <v>0</v>
      </c>
      <c r="J230" s="7">
        <v>1</v>
      </c>
      <c r="K230" s="7">
        <v>1</v>
      </c>
      <c r="L230" s="7">
        <v>3</v>
      </c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7"/>
      <c r="BU230" s="7"/>
      <c r="BV230" s="7"/>
      <c r="BW230" s="7"/>
      <c r="BX230" s="7"/>
      <c r="BY230" s="7"/>
      <c r="BZ230" s="7"/>
      <c r="CA230" s="7"/>
      <c r="CB230" s="7"/>
      <c r="CC230" s="7"/>
      <c r="CD230" s="7"/>
      <c r="CE230" s="7"/>
    </row>
    <row r="231" spans="1:83" ht="15.75" thickBot="1">
      <c r="A231" s="250"/>
      <c r="B231" s="256"/>
      <c r="C231" s="184" t="s">
        <v>31</v>
      </c>
      <c r="D231" s="171">
        <v>77.8</v>
      </c>
      <c r="E231" s="171">
        <v>45.5</v>
      </c>
      <c r="F231" s="171">
        <v>50</v>
      </c>
      <c r="G231" s="171">
        <v>50</v>
      </c>
      <c r="H231" s="171">
        <v>66.7</v>
      </c>
      <c r="I231" s="171">
        <v>0</v>
      </c>
      <c r="J231" s="171">
        <v>20</v>
      </c>
      <c r="K231" s="171">
        <v>33.299999999999997</v>
      </c>
      <c r="L231" s="171">
        <v>42.9</v>
      </c>
      <c r="M231" s="171"/>
      <c r="N231" s="171"/>
      <c r="O231" s="171"/>
      <c r="P231" s="171"/>
      <c r="Q231" s="171"/>
      <c r="R231" s="171"/>
      <c r="S231" s="171"/>
      <c r="T231" s="171"/>
      <c r="U231" s="171"/>
      <c r="V231" s="171"/>
      <c r="W231" s="171"/>
      <c r="X231" s="171"/>
      <c r="Y231" s="171"/>
      <c r="Z231" s="171"/>
      <c r="AA231" s="171"/>
      <c r="AB231" s="171"/>
      <c r="AC231" s="171"/>
      <c r="AD231" s="171"/>
      <c r="AE231" s="171"/>
      <c r="AF231" s="171"/>
      <c r="AG231" s="171"/>
      <c r="AH231" s="171"/>
      <c r="AI231" s="171"/>
      <c r="AJ231" s="171"/>
      <c r="AK231" s="171"/>
      <c r="AL231" s="171"/>
      <c r="AM231" s="171"/>
      <c r="AN231" s="171"/>
      <c r="AO231" s="171"/>
      <c r="AP231" s="171"/>
      <c r="AQ231" s="171"/>
      <c r="AR231" s="171"/>
      <c r="AS231" s="171"/>
      <c r="AT231" s="171"/>
      <c r="AU231" s="171"/>
      <c r="AV231" s="171"/>
      <c r="AW231" s="171"/>
      <c r="AX231" s="171"/>
      <c r="AY231" s="171"/>
      <c r="AZ231" s="171"/>
      <c r="BA231" s="171"/>
      <c r="BB231" s="171"/>
      <c r="BC231" s="171"/>
      <c r="BD231" s="171"/>
      <c r="BE231" s="171"/>
      <c r="BF231" s="171"/>
      <c r="BG231" s="171"/>
      <c r="BH231" s="171"/>
      <c r="BI231" s="171"/>
      <c r="BJ231" s="171"/>
      <c r="BK231" s="171"/>
      <c r="BL231" s="171"/>
      <c r="BM231" s="171"/>
      <c r="BN231" s="171"/>
      <c r="BO231" s="171"/>
      <c r="BP231" s="171"/>
      <c r="BQ231" s="171"/>
      <c r="BR231" s="171"/>
      <c r="BS231" s="171"/>
      <c r="BT231" s="171"/>
      <c r="BU231" s="171"/>
      <c r="BV231" s="171"/>
      <c r="BW231" s="171"/>
      <c r="BX231" s="171"/>
      <c r="BY231" s="171"/>
      <c r="BZ231" s="171"/>
      <c r="CA231" s="171"/>
      <c r="CB231" s="171"/>
      <c r="CC231" s="171"/>
      <c r="CD231" s="171"/>
      <c r="CE231" s="171"/>
    </row>
    <row r="232" spans="1:83" ht="15.75" customHeight="1" thickBot="1">
      <c r="A232" s="250"/>
      <c r="B232" s="255" t="s">
        <v>215</v>
      </c>
      <c r="C232" s="184" t="s">
        <v>30</v>
      </c>
      <c r="D232" s="7">
        <v>2</v>
      </c>
      <c r="E232" s="7">
        <v>4</v>
      </c>
      <c r="F232" s="7">
        <v>0</v>
      </c>
      <c r="G232" s="7">
        <v>2</v>
      </c>
      <c r="H232" s="7">
        <v>1</v>
      </c>
      <c r="I232" s="7">
        <v>2</v>
      </c>
      <c r="J232" s="7">
        <v>4</v>
      </c>
      <c r="K232" s="7">
        <v>2</v>
      </c>
      <c r="L232" s="7">
        <v>4</v>
      </c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  <c r="BT232" s="7"/>
      <c r="BU232" s="7"/>
      <c r="BV232" s="7"/>
      <c r="BW232" s="7"/>
      <c r="BX232" s="7"/>
      <c r="BY232" s="7"/>
      <c r="BZ232" s="7"/>
      <c r="CA232" s="7"/>
      <c r="CB232" s="7"/>
      <c r="CC232" s="7"/>
      <c r="CD232" s="7"/>
      <c r="CE232" s="7"/>
    </row>
    <row r="233" spans="1:83" ht="15.75" thickBot="1">
      <c r="A233" s="250"/>
      <c r="B233" s="255"/>
      <c r="C233" s="184" t="s">
        <v>31</v>
      </c>
      <c r="D233" s="171">
        <v>22.2</v>
      </c>
      <c r="E233" s="171">
        <v>36.4</v>
      </c>
      <c r="F233" s="171">
        <v>0</v>
      </c>
      <c r="G233" s="171">
        <v>50</v>
      </c>
      <c r="H233" s="171">
        <v>33.299999999999997</v>
      </c>
      <c r="I233" s="171">
        <v>50</v>
      </c>
      <c r="J233" s="171">
        <v>80</v>
      </c>
      <c r="K233" s="171">
        <v>66.7</v>
      </c>
      <c r="L233" s="171">
        <v>57.1</v>
      </c>
      <c r="M233" s="171"/>
      <c r="N233" s="171"/>
      <c r="O233" s="171"/>
      <c r="P233" s="171"/>
      <c r="Q233" s="171"/>
      <c r="R233" s="171"/>
      <c r="S233" s="171"/>
      <c r="T233" s="171"/>
      <c r="U233" s="171"/>
      <c r="V233" s="171"/>
      <c r="W233" s="171"/>
      <c r="X233" s="171"/>
      <c r="Y233" s="171"/>
      <c r="Z233" s="171"/>
      <c r="AA233" s="171"/>
      <c r="AB233" s="171"/>
      <c r="AC233" s="171"/>
      <c r="AD233" s="171"/>
      <c r="AE233" s="171"/>
      <c r="AF233" s="171"/>
      <c r="AG233" s="171"/>
      <c r="AH233" s="171"/>
      <c r="AI233" s="171"/>
      <c r="AJ233" s="171"/>
      <c r="AK233" s="171"/>
      <c r="AL233" s="171"/>
      <c r="AM233" s="171"/>
      <c r="AN233" s="171"/>
      <c r="AO233" s="171"/>
      <c r="AP233" s="171"/>
      <c r="AQ233" s="171"/>
      <c r="AR233" s="171"/>
      <c r="AS233" s="171"/>
      <c r="AT233" s="171"/>
      <c r="AU233" s="171"/>
      <c r="AV233" s="171"/>
      <c r="AW233" s="171"/>
      <c r="AX233" s="171"/>
      <c r="AY233" s="171"/>
      <c r="AZ233" s="171"/>
      <c r="BA233" s="171"/>
      <c r="BB233" s="171"/>
      <c r="BC233" s="171"/>
      <c r="BD233" s="171"/>
      <c r="BE233" s="171"/>
      <c r="BF233" s="171"/>
      <c r="BG233" s="171"/>
      <c r="BH233" s="171"/>
      <c r="BI233" s="171"/>
      <c r="BJ233" s="171"/>
      <c r="BK233" s="171"/>
      <c r="BL233" s="171"/>
      <c r="BM233" s="171"/>
      <c r="BN233" s="171"/>
      <c r="BO233" s="171"/>
      <c r="BP233" s="171"/>
      <c r="BQ233" s="171"/>
      <c r="BR233" s="171"/>
      <c r="BS233" s="171"/>
      <c r="BT233" s="171"/>
      <c r="BU233" s="171"/>
      <c r="BV233" s="171"/>
      <c r="BW233" s="171"/>
      <c r="BX233" s="171"/>
      <c r="BY233" s="171"/>
      <c r="BZ233" s="171"/>
      <c r="CA233" s="171"/>
      <c r="CB233" s="171"/>
      <c r="CC233" s="171"/>
      <c r="CD233" s="171"/>
      <c r="CE233" s="171"/>
    </row>
    <row r="234" spans="1:83" ht="15.75" customHeight="1" thickBot="1">
      <c r="A234" s="250"/>
      <c r="B234" s="259" t="s">
        <v>216</v>
      </c>
      <c r="C234" s="184" t="s">
        <v>30</v>
      </c>
      <c r="D234" s="7">
        <v>2</v>
      </c>
      <c r="E234" s="7">
        <v>4</v>
      </c>
      <c r="F234" s="7">
        <v>0</v>
      </c>
      <c r="G234" s="7">
        <v>1</v>
      </c>
      <c r="H234" s="7">
        <v>0</v>
      </c>
      <c r="I234" s="7">
        <v>0</v>
      </c>
      <c r="J234" s="7">
        <v>1</v>
      </c>
      <c r="K234" s="7">
        <v>0</v>
      </c>
      <c r="L234" s="7">
        <v>1</v>
      </c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  <c r="BT234" s="7"/>
      <c r="BU234" s="7"/>
      <c r="BV234" s="7"/>
      <c r="BW234" s="7"/>
      <c r="BX234" s="7"/>
      <c r="BY234" s="7"/>
      <c r="BZ234" s="7"/>
      <c r="CA234" s="7"/>
      <c r="CB234" s="7"/>
      <c r="CC234" s="7"/>
      <c r="CD234" s="7"/>
      <c r="CE234" s="7"/>
    </row>
    <row r="235" spans="1:83" ht="15.75" thickBot="1">
      <c r="A235" s="250"/>
      <c r="B235" s="259"/>
      <c r="C235" s="185" t="s">
        <v>31</v>
      </c>
      <c r="D235" s="171">
        <v>22.2</v>
      </c>
      <c r="E235" s="171">
        <v>36.4</v>
      </c>
      <c r="F235" s="171">
        <v>0</v>
      </c>
      <c r="G235" s="171">
        <v>25</v>
      </c>
      <c r="H235" s="171">
        <v>0</v>
      </c>
      <c r="I235" s="171">
        <v>0</v>
      </c>
      <c r="J235" s="171">
        <v>20</v>
      </c>
      <c r="K235" s="171">
        <v>0</v>
      </c>
      <c r="L235" s="171">
        <v>14.3</v>
      </c>
      <c r="M235" s="171"/>
      <c r="N235" s="171"/>
      <c r="O235" s="171"/>
      <c r="P235" s="171"/>
      <c r="Q235" s="171"/>
      <c r="R235" s="171"/>
      <c r="S235" s="171"/>
      <c r="T235" s="171"/>
      <c r="U235" s="171"/>
      <c r="V235" s="171"/>
      <c r="W235" s="171"/>
      <c r="X235" s="171"/>
      <c r="Y235" s="171"/>
      <c r="Z235" s="171"/>
      <c r="AA235" s="171"/>
      <c r="AB235" s="171"/>
      <c r="AC235" s="171"/>
      <c r="AD235" s="171"/>
      <c r="AE235" s="171"/>
      <c r="AF235" s="171"/>
      <c r="AG235" s="171"/>
      <c r="AH235" s="171"/>
      <c r="AI235" s="171"/>
      <c r="AJ235" s="171"/>
      <c r="AK235" s="171"/>
      <c r="AL235" s="171"/>
      <c r="AM235" s="171"/>
      <c r="AN235" s="171"/>
      <c r="AO235" s="171"/>
      <c r="AP235" s="171"/>
      <c r="AQ235" s="171"/>
      <c r="AR235" s="171"/>
      <c r="AS235" s="171"/>
      <c r="AT235" s="171"/>
      <c r="AU235" s="171"/>
      <c r="AV235" s="171"/>
      <c r="AW235" s="171"/>
      <c r="AX235" s="171"/>
      <c r="AY235" s="171"/>
      <c r="AZ235" s="171"/>
      <c r="BA235" s="171"/>
      <c r="BB235" s="171"/>
      <c r="BC235" s="171"/>
      <c r="BD235" s="171"/>
      <c r="BE235" s="171"/>
      <c r="BF235" s="171"/>
      <c r="BG235" s="171"/>
      <c r="BH235" s="171"/>
      <c r="BI235" s="171"/>
      <c r="BJ235" s="171"/>
      <c r="BK235" s="171"/>
      <c r="BL235" s="171"/>
      <c r="BM235" s="171"/>
      <c r="BN235" s="171"/>
      <c r="BO235" s="171"/>
      <c r="BP235" s="171"/>
      <c r="BQ235" s="171"/>
      <c r="BR235" s="171"/>
      <c r="BS235" s="171"/>
      <c r="BT235" s="171"/>
      <c r="BU235" s="171"/>
      <c r="BV235" s="171"/>
      <c r="BW235" s="171"/>
      <c r="BX235" s="171"/>
      <c r="BY235" s="171"/>
      <c r="BZ235" s="171"/>
      <c r="CA235" s="171"/>
      <c r="CB235" s="171"/>
      <c r="CC235" s="171"/>
      <c r="CD235" s="171"/>
      <c r="CE235" s="171"/>
    </row>
    <row r="236" spans="1:83" ht="15.75" customHeight="1" thickBot="1">
      <c r="A236" s="250" t="s">
        <v>217</v>
      </c>
      <c r="B236" s="260" t="s">
        <v>218</v>
      </c>
      <c r="C236" s="187" t="s">
        <v>30</v>
      </c>
      <c r="D236" s="46">
        <v>7</v>
      </c>
      <c r="E236" s="46">
        <v>3</v>
      </c>
      <c r="F236" s="46">
        <v>1</v>
      </c>
      <c r="G236" s="46">
        <v>1</v>
      </c>
      <c r="H236" s="46">
        <v>1</v>
      </c>
      <c r="I236" s="46">
        <v>2</v>
      </c>
      <c r="J236" s="46">
        <v>2</v>
      </c>
      <c r="K236" s="46">
        <v>1</v>
      </c>
      <c r="L236" s="46">
        <v>4</v>
      </c>
      <c r="M236" s="46"/>
      <c r="N236" s="46"/>
      <c r="O236" s="46"/>
      <c r="P236" s="46"/>
      <c r="Q236" s="46"/>
      <c r="R236" s="46"/>
      <c r="S236" s="46"/>
      <c r="T236" s="46"/>
      <c r="U236" s="46"/>
      <c r="V236" s="46"/>
      <c r="W236" s="46"/>
      <c r="X236" s="46"/>
      <c r="Y236" s="46"/>
      <c r="Z236" s="46"/>
      <c r="AA236" s="46"/>
      <c r="AB236" s="46"/>
      <c r="AC236" s="46"/>
      <c r="AD236" s="46"/>
      <c r="AE236" s="46"/>
      <c r="AF236" s="46"/>
      <c r="AG236" s="46"/>
      <c r="AH236" s="46"/>
      <c r="AI236" s="46"/>
      <c r="AJ236" s="46"/>
      <c r="AK236" s="46"/>
      <c r="AL236" s="46"/>
      <c r="AM236" s="46"/>
      <c r="AN236" s="46"/>
      <c r="AO236" s="46"/>
      <c r="AP236" s="46"/>
      <c r="AQ236" s="46"/>
      <c r="AR236" s="46"/>
      <c r="AS236" s="46"/>
      <c r="AT236" s="46"/>
      <c r="AU236" s="46"/>
      <c r="AV236" s="46"/>
      <c r="AW236" s="46"/>
      <c r="AX236" s="46"/>
      <c r="AY236" s="46"/>
      <c r="AZ236" s="46"/>
      <c r="BA236" s="46"/>
      <c r="BB236" s="46"/>
      <c r="BC236" s="46"/>
      <c r="BD236" s="46"/>
      <c r="BE236" s="46"/>
      <c r="BF236" s="46"/>
      <c r="BG236" s="46"/>
      <c r="BH236" s="46"/>
      <c r="BI236" s="46"/>
      <c r="BJ236" s="46"/>
      <c r="BK236" s="46"/>
      <c r="BL236" s="46"/>
      <c r="BM236" s="46"/>
      <c r="BN236" s="46"/>
      <c r="BO236" s="46"/>
      <c r="BP236" s="46"/>
      <c r="BQ236" s="46"/>
      <c r="BR236" s="46"/>
      <c r="BS236" s="46"/>
      <c r="BT236" s="46"/>
      <c r="BU236" s="46"/>
      <c r="BV236" s="46"/>
      <c r="BW236" s="46"/>
      <c r="BX236" s="46"/>
      <c r="BY236" s="46"/>
      <c r="BZ236" s="46"/>
      <c r="CA236" s="46"/>
      <c r="CB236" s="46"/>
      <c r="CC236" s="46"/>
      <c r="CD236" s="46"/>
      <c r="CE236" s="46"/>
    </row>
    <row r="237" spans="1:83" ht="15.75" thickBot="1">
      <c r="A237" s="250"/>
      <c r="B237" s="260"/>
      <c r="C237" s="188" t="s">
        <v>31</v>
      </c>
      <c r="D237" s="171">
        <v>77.8</v>
      </c>
      <c r="E237" s="171">
        <v>27.3</v>
      </c>
      <c r="F237" s="171">
        <v>25</v>
      </c>
      <c r="G237" s="171">
        <v>25</v>
      </c>
      <c r="H237" s="171">
        <v>33.299999999999997</v>
      </c>
      <c r="I237" s="171">
        <v>50</v>
      </c>
      <c r="J237" s="171">
        <v>40</v>
      </c>
      <c r="K237" s="171">
        <v>33.299999999999997</v>
      </c>
      <c r="L237" s="171">
        <v>57.1</v>
      </c>
      <c r="M237" s="171"/>
      <c r="N237" s="171"/>
      <c r="O237" s="171"/>
      <c r="P237" s="171"/>
      <c r="Q237" s="171"/>
      <c r="R237" s="171"/>
      <c r="S237" s="171"/>
      <c r="T237" s="171"/>
      <c r="U237" s="171"/>
      <c r="V237" s="171"/>
      <c r="W237" s="171"/>
      <c r="X237" s="171"/>
      <c r="Y237" s="171"/>
      <c r="Z237" s="171"/>
      <c r="AA237" s="171"/>
      <c r="AB237" s="171"/>
      <c r="AC237" s="171"/>
      <c r="AD237" s="171"/>
      <c r="AE237" s="171"/>
      <c r="AF237" s="171"/>
      <c r="AG237" s="171"/>
      <c r="AH237" s="171"/>
      <c r="AI237" s="171"/>
      <c r="AJ237" s="171"/>
      <c r="AK237" s="171"/>
      <c r="AL237" s="171"/>
      <c r="AM237" s="171"/>
      <c r="AN237" s="171"/>
      <c r="AO237" s="171"/>
      <c r="AP237" s="171"/>
      <c r="AQ237" s="171"/>
      <c r="AR237" s="171"/>
      <c r="AS237" s="171"/>
      <c r="AT237" s="171"/>
      <c r="AU237" s="171"/>
      <c r="AV237" s="171"/>
      <c r="AW237" s="171"/>
      <c r="AX237" s="171"/>
      <c r="AY237" s="171"/>
      <c r="AZ237" s="171"/>
      <c r="BA237" s="171"/>
      <c r="BB237" s="171"/>
      <c r="BC237" s="171"/>
      <c r="BD237" s="171"/>
      <c r="BE237" s="171"/>
      <c r="BF237" s="171"/>
      <c r="BG237" s="171"/>
      <c r="BH237" s="171"/>
      <c r="BI237" s="171"/>
      <c r="BJ237" s="171"/>
      <c r="BK237" s="171"/>
      <c r="BL237" s="171"/>
      <c r="BM237" s="171"/>
      <c r="BN237" s="171"/>
      <c r="BO237" s="171"/>
      <c r="BP237" s="171"/>
      <c r="BQ237" s="171"/>
      <c r="BR237" s="171"/>
      <c r="BS237" s="171"/>
      <c r="BT237" s="171"/>
      <c r="BU237" s="171"/>
      <c r="BV237" s="171"/>
      <c r="BW237" s="171"/>
      <c r="BX237" s="171"/>
      <c r="BY237" s="171"/>
      <c r="BZ237" s="171"/>
      <c r="CA237" s="171"/>
      <c r="CB237" s="171"/>
      <c r="CC237" s="171"/>
      <c r="CD237" s="171"/>
      <c r="CE237" s="171"/>
    </row>
    <row r="238" spans="1:83" ht="15.75" customHeight="1" thickBot="1">
      <c r="A238" s="250"/>
      <c r="B238" s="256" t="s">
        <v>219</v>
      </c>
      <c r="C238" s="184" t="s">
        <v>30</v>
      </c>
      <c r="D238" s="46">
        <v>7</v>
      </c>
      <c r="E238" s="46">
        <v>3</v>
      </c>
      <c r="F238" s="46">
        <v>1</v>
      </c>
      <c r="G238" s="46">
        <v>1</v>
      </c>
      <c r="H238" s="46">
        <v>1</v>
      </c>
      <c r="I238" s="46">
        <v>2</v>
      </c>
      <c r="J238" s="46">
        <v>2</v>
      </c>
      <c r="K238" s="46">
        <v>1</v>
      </c>
      <c r="L238" s="46">
        <v>4</v>
      </c>
      <c r="M238" s="46"/>
      <c r="N238" s="46"/>
      <c r="O238" s="46"/>
      <c r="P238" s="46"/>
      <c r="Q238" s="46"/>
      <c r="R238" s="46"/>
      <c r="S238" s="46"/>
      <c r="T238" s="46"/>
      <c r="U238" s="46"/>
      <c r="V238" s="46"/>
      <c r="W238" s="46"/>
      <c r="X238" s="46"/>
      <c r="Y238" s="46"/>
      <c r="Z238" s="46"/>
      <c r="AA238" s="46"/>
      <c r="AB238" s="46"/>
      <c r="AC238" s="46"/>
      <c r="AD238" s="46"/>
      <c r="AE238" s="46"/>
      <c r="AF238" s="46"/>
      <c r="AG238" s="46"/>
      <c r="AH238" s="46"/>
      <c r="AI238" s="46"/>
      <c r="AJ238" s="46"/>
      <c r="AK238" s="46"/>
      <c r="AL238" s="46"/>
      <c r="AM238" s="46"/>
      <c r="AN238" s="46"/>
      <c r="AO238" s="46"/>
      <c r="AP238" s="46"/>
      <c r="AQ238" s="46"/>
      <c r="AR238" s="46"/>
      <c r="AS238" s="46"/>
      <c r="AT238" s="46"/>
      <c r="AU238" s="46"/>
      <c r="AV238" s="46"/>
      <c r="AW238" s="46"/>
      <c r="AX238" s="46"/>
      <c r="AY238" s="46"/>
      <c r="AZ238" s="46"/>
      <c r="BA238" s="46"/>
      <c r="BB238" s="46"/>
      <c r="BC238" s="46"/>
      <c r="BD238" s="46"/>
      <c r="BE238" s="46"/>
      <c r="BF238" s="46"/>
      <c r="BG238" s="46"/>
      <c r="BH238" s="46"/>
      <c r="BI238" s="46"/>
      <c r="BJ238" s="46"/>
      <c r="BK238" s="46"/>
      <c r="BL238" s="46"/>
      <c r="BM238" s="46"/>
      <c r="BN238" s="46"/>
      <c r="BO238" s="46"/>
      <c r="BP238" s="46"/>
      <c r="BQ238" s="46"/>
      <c r="BR238" s="46"/>
      <c r="BS238" s="46"/>
      <c r="BT238" s="46"/>
      <c r="BU238" s="46"/>
      <c r="BV238" s="46"/>
      <c r="BW238" s="46"/>
      <c r="BX238" s="46"/>
      <c r="BY238" s="46"/>
      <c r="BZ238" s="46"/>
      <c r="CA238" s="46"/>
      <c r="CB238" s="46"/>
      <c r="CC238" s="46"/>
      <c r="CD238" s="46"/>
      <c r="CE238" s="46"/>
    </row>
    <row r="239" spans="1:83" ht="15.75" thickBot="1">
      <c r="A239" s="250"/>
      <c r="B239" s="256"/>
      <c r="C239" s="184" t="s">
        <v>31</v>
      </c>
      <c r="D239" s="171">
        <v>88.9</v>
      </c>
      <c r="E239" s="171">
        <v>27.3</v>
      </c>
      <c r="F239" s="171">
        <v>25</v>
      </c>
      <c r="G239" s="171">
        <v>25</v>
      </c>
      <c r="H239" s="171">
        <v>33.299999999999997</v>
      </c>
      <c r="I239" s="171">
        <v>50</v>
      </c>
      <c r="J239" s="171">
        <v>40</v>
      </c>
      <c r="K239" s="171">
        <v>33.299999999999997</v>
      </c>
      <c r="L239" s="171">
        <v>57.1</v>
      </c>
      <c r="M239" s="171"/>
      <c r="N239" s="171"/>
      <c r="O239" s="171"/>
      <c r="P239" s="171"/>
      <c r="Q239" s="171"/>
      <c r="R239" s="171"/>
      <c r="S239" s="171"/>
      <c r="T239" s="171"/>
      <c r="U239" s="171"/>
      <c r="V239" s="171"/>
      <c r="W239" s="171"/>
      <c r="X239" s="171"/>
      <c r="Y239" s="171"/>
      <c r="Z239" s="171"/>
      <c r="AA239" s="171"/>
      <c r="AB239" s="171"/>
      <c r="AC239" s="171"/>
      <c r="AD239" s="171"/>
      <c r="AE239" s="171"/>
      <c r="AF239" s="171"/>
      <c r="AG239" s="171"/>
      <c r="AH239" s="171"/>
      <c r="AI239" s="171"/>
      <c r="AJ239" s="171"/>
      <c r="AK239" s="171"/>
      <c r="AL239" s="171"/>
      <c r="AM239" s="171"/>
      <c r="AN239" s="171"/>
      <c r="AO239" s="171"/>
      <c r="AP239" s="171"/>
      <c r="AQ239" s="171"/>
      <c r="AR239" s="171"/>
      <c r="AS239" s="171"/>
      <c r="AT239" s="171"/>
      <c r="AU239" s="171"/>
      <c r="AV239" s="171"/>
      <c r="AW239" s="171"/>
      <c r="AX239" s="171"/>
      <c r="AY239" s="171"/>
      <c r="AZ239" s="171"/>
      <c r="BA239" s="171"/>
      <c r="BB239" s="171"/>
      <c r="BC239" s="171"/>
      <c r="BD239" s="171"/>
      <c r="BE239" s="171"/>
      <c r="BF239" s="171"/>
      <c r="BG239" s="171"/>
      <c r="BH239" s="171"/>
      <c r="BI239" s="171"/>
      <c r="BJ239" s="171"/>
      <c r="BK239" s="171"/>
      <c r="BL239" s="171"/>
      <c r="BM239" s="171"/>
      <c r="BN239" s="171"/>
      <c r="BO239" s="171"/>
      <c r="BP239" s="171"/>
      <c r="BQ239" s="171"/>
      <c r="BR239" s="171"/>
      <c r="BS239" s="171"/>
      <c r="BT239" s="171"/>
      <c r="BU239" s="171"/>
      <c r="BV239" s="171"/>
      <c r="BW239" s="171"/>
      <c r="BX239" s="171"/>
      <c r="BY239" s="171"/>
      <c r="BZ239" s="171"/>
      <c r="CA239" s="171"/>
      <c r="CB239" s="171"/>
      <c r="CC239" s="171"/>
      <c r="CD239" s="171"/>
      <c r="CE239" s="171"/>
    </row>
    <row r="240" spans="1:83" ht="15.75" customHeight="1" thickBot="1">
      <c r="A240" s="250"/>
      <c r="B240" s="255" t="s">
        <v>220</v>
      </c>
      <c r="C240" s="184" t="s">
        <v>30</v>
      </c>
      <c r="D240" s="46">
        <v>1</v>
      </c>
      <c r="E240" s="46">
        <v>8</v>
      </c>
      <c r="F240" s="46">
        <v>3</v>
      </c>
      <c r="G240" s="46">
        <v>3</v>
      </c>
      <c r="H240" s="46">
        <v>2</v>
      </c>
      <c r="I240" s="46">
        <v>2</v>
      </c>
      <c r="J240" s="46">
        <v>3</v>
      </c>
      <c r="K240" s="46">
        <v>2</v>
      </c>
      <c r="L240" s="46">
        <v>3</v>
      </c>
      <c r="M240" s="46"/>
      <c r="N240" s="46"/>
      <c r="O240" s="46"/>
      <c r="P240" s="46"/>
      <c r="Q240" s="46"/>
      <c r="R240" s="46"/>
      <c r="S240" s="46"/>
      <c r="T240" s="46"/>
      <c r="U240" s="46"/>
      <c r="V240" s="46"/>
      <c r="W240" s="46"/>
      <c r="X240" s="46"/>
      <c r="Y240" s="46"/>
      <c r="Z240" s="46"/>
      <c r="AA240" s="46"/>
      <c r="AB240" s="46"/>
      <c r="AC240" s="46"/>
      <c r="AD240" s="46"/>
      <c r="AE240" s="46"/>
      <c r="AF240" s="46"/>
      <c r="AG240" s="46"/>
      <c r="AH240" s="46"/>
      <c r="AI240" s="46"/>
      <c r="AJ240" s="46"/>
      <c r="AK240" s="46"/>
      <c r="AL240" s="46"/>
      <c r="AM240" s="46"/>
      <c r="AN240" s="46"/>
      <c r="AO240" s="46"/>
      <c r="AP240" s="46"/>
      <c r="AQ240" s="46"/>
      <c r="AR240" s="46"/>
      <c r="AS240" s="46"/>
      <c r="AT240" s="46"/>
      <c r="AU240" s="46"/>
      <c r="AV240" s="46"/>
      <c r="AW240" s="46"/>
      <c r="AX240" s="46"/>
      <c r="AY240" s="46"/>
      <c r="AZ240" s="46"/>
      <c r="BA240" s="46"/>
      <c r="BB240" s="46"/>
      <c r="BC240" s="46"/>
      <c r="BD240" s="46"/>
      <c r="BE240" s="46"/>
      <c r="BF240" s="46"/>
      <c r="BG240" s="46"/>
      <c r="BH240" s="46"/>
      <c r="BI240" s="46"/>
      <c r="BJ240" s="46"/>
      <c r="BK240" s="46"/>
      <c r="BL240" s="46"/>
      <c r="BM240" s="46"/>
      <c r="BN240" s="46"/>
      <c r="BO240" s="46"/>
      <c r="BP240" s="46"/>
      <c r="BQ240" s="46"/>
      <c r="BR240" s="46"/>
      <c r="BS240" s="46"/>
      <c r="BT240" s="46"/>
      <c r="BU240" s="46"/>
      <c r="BV240" s="46"/>
      <c r="BW240" s="46"/>
      <c r="BX240" s="46"/>
      <c r="BY240" s="46"/>
      <c r="BZ240" s="46"/>
      <c r="CA240" s="46"/>
      <c r="CB240" s="46"/>
      <c r="CC240" s="46"/>
      <c r="CD240" s="46"/>
      <c r="CE240" s="46"/>
    </row>
    <row r="241" spans="1:83" ht="15.75" thickBot="1">
      <c r="A241" s="250"/>
      <c r="B241" s="255"/>
      <c r="C241" s="184" t="s">
        <v>31</v>
      </c>
      <c r="D241" s="171">
        <v>11.1</v>
      </c>
      <c r="E241" s="171">
        <v>72.7</v>
      </c>
      <c r="F241" s="171">
        <v>75</v>
      </c>
      <c r="G241" s="171">
        <v>75</v>
      </c>
      <c r="H241" s="171">
        <v>66.7</v>
      </c>
      <c r="I241" s="171">
        <v>50</v>
      </c>
      <c r="J241" s="171">
        <v>60</v>
      </c>
      <c r="K241" s="171">
        <v>66.7</v>
      </c>
      <c r="L241" s="171">
        <v>42.9</v>
      </c>
      <c r="M241" s="171"/>
      <c r="N241" s="171"/>
      <c r="O241" s="171"/>
      <c r="P241" s="171"/>
      <c r="Q241" s="171"/>
      <c r="R241" s="171"/>
      <c r="S241" s="171"/>
      <c r="T241" s="171"/>
      <c r="U241" s="171"/>
      <c r="V241" s="171"/>
      <c r="W241" s="171"/>
      <c r="X241" s="171"/>
      <c r="Y241" s="171"/>
      <c r="Z241" s="171"/>
      <c r="AA241" s="171"/>
      <c r="AB241" s="171"/>
      <c r="AC241" s="171"/>
      <c r="AD241" s="171"/>
      <c r="AE241" s="171"/>
      <c r="AF241" s="171"/>
      <c r="AG241" s="171"/>
      <c r="AH241" s="171"/>
      <c r="AI241" s="171"/>
      <c r="AJ241" s="171"/>
      <c r="AK241" s="171"/>
      <c r="AL241" s="171"/>
      <c r="AM241" s="171"/>
      <c r="AN241" s="171"/>
      <c r="AO241" s="171"/>
      <c r="AP241" s="171"/>
      <c r="AQ241" s="171"/>
      <c r="AR241" s="171"/>
      <c r="AS241" s="171"/>
      <c r="AT241" s="171"/>
      <c r="AU241" s="171"/>
      <c r="AV241" s="171"/>
      <c r="AW241" s="171"/>
      <c r="AX241" s="171"/>
      <c r="AY241" s="171"/>
      <c r="AZ241" s="171"/>
      <c r="BA241" s="171"/>
      <c r="BB241" s="171"/>
      <c r="BC241" s="171"/>
      <c r="BD241" s="171"/>
      <c r="BE241" s="171"/>
      <c r="BF241" s="171"/>
      <c r="BG241" s="171"/>
      <c r="BH241" s="171"/>
      <c r="BI241" s="171"/>
      <c r="BJ241" s="171"/>
      <c r="BK241" s="171"/>
      <c r="BL241" s="171"/>
      <c r="BM241" s="171"/>
      <c r="BN241" s="171"/>
      <c r="BO241" s="171"/>
      <c r="BP241" s="171"/>
      <c r="BQ241" s="171"/>
      <c r="BR241" s="171"/>
      <c r="BS241" s="171"/>
      <c r="BT241" s="171"/>
      <c r="BU241" s="171"/>
      <c r="BV241" s="171"/>
      <c r="BW241" s="171"/>
      <c r="BX241" s="171"/>
      <c r="BY241" s="171"/>
      <c r="BZ241" s="171"/>
      <c r="CA241" s="171"/>
      <c r="CB241" s="171"/>
      <c r="CC241" s="171"/>
      <c r="CD241" s="171"/>
      <c r="CE241" s="171"/>
    </row>
    <row r="242" spans="1:83" ht="15.75" customHeight="1" thickBot="1">
      <c r="A242" s="250"/>
      <c r="B242" s="255" t="s">
        <v>221</v>
      </c>
      <c r="C242" s="184" t="s">
        <v>30</v>
      </c>
      <c r="D242" s="46">
        <v>1</v>
      </c>
      <c r="E242" s="46">
        <v>0</v>
      </c>
      <c r="F242" s="46">
        <v>0</v>
      </c>
      <c r="G242" s="46">
        <v>0</v>
      </c>
      <c r="H242" s="46">
        <v>0</v>
      </c>
      <c r="I242" s="46">
        <v>0</v>
      </c>
      <c r="J242" s="46">
        <v>0</v>
      </c>
      <c r="K242" s="46">
        <v>0</v>
      </c>
      <c r="L242" s="46">
        <v>0</v>
      </c>
      <c r="M242" s="46"/>
      <c r="N242" s="46"/>
      <c r="O242" s="46"/>
      <c r="P242" s="46"/>
      <c r="Q242" s="46"/>
      <c r="R242" s="46"/>
      <c r="S242" s="46"/>
      <c r="T242" s="46"/>
      <c r="U242" s="46"/>
      <c r="V242" s="46"/>
      <c r="W242" s="46"/>
      <c r="X242" s="46"/>
      <c r="Y242" s="46"/>
      <c r="Z242" s="46"/>
      <c r="AA242" s="46"/>
      <c r="AB242" s="46"/>
      <c r="AC242" s="46"/>
      <c r="AD242" s="46"/>
      <c r="AE242" s="46"/>
      <c r="AF242" s="46"/>
      <c r="AG242" s="46"/>
      <c r="AH242" s="46"/>
      <c r="AI242" s="46"/>
      <c r="AJ242" s="46"/>
      <c r="AK242" s="46"/>
      <c r="AL242" s="46"/>
      <c r="AM242" s="46"/>
      <c r="AN242" s="46"/>
      <c r="AO242" s="46"/>
      <c r="AP242" s="46"/>
      <c r="AQ242" s="46"/>
      <c r="AR242" s="46"/>
      <c r="AS242" s="46"/>
      <c r="AT242" s="46"/>
      <c r="AU242" s="46"/>
      <c r="AV242" s="46"/>
      <c r="AW242" s="46"/>
      <c r="AX242" s="46"/>
      <c r="AY242" s="46"/>
      <c r="AZ242" s="46"/>
      <c r="BA242" s="46"/>
      <c r="BB242" s="46"/>
      <c r="BC242" s="46"/>
      <c r="BD242" s="46"/>
      <c r="BE242" s="46"/>
      <c r="BF242" s="46"/>
      <c r="BG242" s="46"/>
      <c r="BH242" s="46"/>
      <c r="BI242" s="46"/>
      <c r="BJ242" s="46"/>
      <c r="BK242" s="46"/>
      <c r="BL242" s="46"/>
      <c r="BM242" s="46"/>
      <c r="BN242" s="46"/>
      <c r="BO242" s="46"/>
      <c r="BP242" s="46"/>
      <c r="BQ242" s="46"/>
      <c r="BR242" s="46"/>
      <c r="BS242" s="46"/>
      <c r="BT242" s="46"/>
      <c r="BU242" s="46"/>
      <c r="BV242" s="46"/>
      <c r="BW242" s="46"/>
      <c r="BX242" s="46"/>
      <c r="BY242" s="46"/>
      <c r="BZ242" s="46"/>
      <c r="CA242" s="46"/>
      <c r="CB242" s="46"/>
      <c r="CC242" s="46"/>
      <c r="CD242" s="46"/>
      <c r="CE242" s="46"/>
    </row>
    <row r="243" spans="1:83" ht="15.75" thickBot="1">
      <c r="A243" s="250"/>
      <c r="B243" s="255"/>
      <c r="C243" s="184" t="s">
        <v>31</v>
      </c>
      <c r="D243" s="171">
        <v>11.1</v>
      </c>
      <c r="E243" s="171">
        <v>0</v>
      </c>
      <c r="F243" s="171">
        <v>0</v>
      </c>
      <c r="G243" s="171">
        <v>0</v>
      </c>
      <c r="H243" s="171">
        <v>0</v>
      </c>
      <c r="I243" s="171">
        <v>0</v>
      </c>
      <c r="J243" s="171">
        <v>0</v>
      </c>
      <c r="K243" s="171">
        <v>0</v>
      </c>
      <c r="L243" s="171">
        <v>0</v>
      </c>
      <c r="M243" s="171"/>
      <c r="N243" s="171"/>
      <c r="O243" s="171"/>
      <c r="P243" s="171"/>
      <c r="Q243" s="171"/>
      <c r="R243" s="171"/>
      <c r="S243" s="171"/>
      <c r="T243" s="171"/>
      <c r="U243" s="171"/>
      <c r="V243" s="171"/>
      <c r="W243" s="171"/>
      <c r="X243" s="171"/>
      <c r="Y243" s="171"/>
      <c r="Z243" s="171"/>
      <c r="AA243" s="171"/>
      <c r="AB243" s="171"/>
      <c r="AC243" s="171"/>
      <c r="AD243" s="171"/>
      <c r="AE243" s="171"/>
      <c r="AF243" s="171"/>
      <c r="AG243" s="171"/>
      <c r="AH243" s="171"/>
      <c r="AI243" s="171"/>
      <c r="AJ243" s="171"/>
      <c r="AK243" s="171"/>
      <c r="AL243" s="171"/>
      <c r="AM243" s="171"/>
      <c r="AN243" s="171"/>
      <c r="AO243" s="171"/>
      <c r="AP243" s="171"/>
      <c r="AQ243" s="171"/>
      <c r="AR243" s="171"/>
      <c r="AS243" s="171"/>
      <c r="AT243" s="171"/>
      <c r="AU243" s="171"/>
      <c r="AV243" s="171"/>
      <c r="AW243" s="171"/>
      <c r="AX243" s="171"/>
      <c r="AY243" s="171"/>
      <c r="AZ243" s="171"/>
      <c r="BA243" s="171"/>
      <c r="BB243" s="171"/>
      <c r="BC243" s="171"/>
      <c r="BD243" s="171"/>
      <c r="BE243" s="171"/>
      <c r="BF243" s="171"/>
      <c r="BG243" s="171"/>
      <c r="BH243" s="171"/>
      <c r="BI243" s="171"/>
      <c r="BJ243" s="171"/>
      <c r="BK243" s="171"/>
      <c r="BL243" s="171"/>
      <c r="BM243" s="171"/>
      <c r="BN243" s="171"/>
      <c r="BO243" s="171"/>
      <c r="BP243" s="171"/>
      <c r="BQ243" s="171"/>
      <c r="BR243" s="171"/>
      <c r="BS243" s="171"/>
      <c r="BT243" s="171"/>
      <c r="BU243" s="171"/>
      <c r="BV243" s="171"/>
      <c r="BW243" s="171"/>
      <c r="BX243" s="171"/>
      <c r="BY243" s="171"/>
      <c r="BZ243" s="171"/>
      <c r="CA243" s="171"/>
      <c r="CB243" s="171"/>
      <c r="CC243" s="171"/>
      <c r="CD243" s="171"/>
      <c r="CE243" s="171"/>
    </row>
    <row r="244" spans="1:83" ht="15.75" customHeight="1" thickBot="1">
      <c r="A244" s="250"/>
      <c r="B244" s="261" t="s">
        <v>222</v>
      </c>
      <c r="C244" s="184" t="s">
        <v>30</v>
      </c>
      <c r="D244" s="46">
        <v>9</v>
      </c>
      <c r="E244" s="46">
        <v>11</v>
      </c>
      <c r="F244" s="46">
        <v>4</v>
      </c>
      <c r="G244" s="46">
        <v>5</v>
      </c>
      <c r="H244" s="46">
        <v>3</v>
      </c>
      <c r="I244" s="46">
        <v>4</v>
      </c>
      <c r="J244" s="46">
        <v>5</v>
      </c>
      <c r="K244" s="46">
        <v>3</v>
      </c>
      <c r="L244" s="46">
        <v>7</v>
      </c>
      <c r="M244" s="46"/>
      <c r="N244" s="46"/>
      <c r="O244" s="46"/>
      <c r="P244" s="46"/>
      <c r="Q244" s="46"/>
      <c r="R244" s="46"/>
      <c r="S244" s="46"/>
      <c r="T244" s="46"/>
      <c r="U244" s="46"/>
      <c r="V244" s="46"/>
      <c r="W244" s="46"/>
      <c r="X244" s="46"/>
      <c r="Y244" s="46"/>
      <c r="Z244" s="46"/>
      <c r="AA244" s="46"/>
      <c r="AB244" s="46"/>
      <c r="AC244" s="46"/>
      <c r="AD244" s="46"/>
      <c r="AE244" s="46"/>
      <c r="AF244" s="46"/>
      <c r="AG244" s="46"/>
      <c r="AH244" s="46"/>
      <c r="AI244" s="46"/>
      <c r="AJ244" s="46"/>
      <c r="AK244" s="46"/>
      <c r="AL244" s="46"/>
      <c r="AM244" s="46"/>
      <c r="AN244" s="46"/>
      <c r="AO244" s="46"/>
      <c r="AP244" s="46"/>
      <c r="AQ244" s="46"/>
      <c r="AR244" s="46"/>
      <c r="AS244" s="46"/>
      <c r="AT244" s="46"/>
      <c r="AU244" s="46"/>
      <c r="AV244" s="46"/>
      <c r="AW244" s="46"/>
      <c r="AX244" s="46"/>
      <c r="AY244" s="46"/>
      <c r="AZ244" s="46"/>
      <c r="BA244" s="46"/>
      <c r="BB244" s="46"/>
      <c r="BC244" s="46"/>
      <c r="BD244" s="46"/>
      <c r="BE244" s="46"/>
      <c r="BF244" s="46"/>
      <c r="BG244" s="46"/>
      <c r="BH244" s="46"/>
      <c r="BI244" s="46"/>
      <c r="BJ244" s="46"/>
      <c r="BK244" s="46"/>
      <c r="BL244" s="46"/>
      <c r="BM244" s="46"/>
      <c r="BN244" s="46"/>
      <c r="BO244" s="46"/>
      <c r="BP244" s="46"/>
      <c r="BQ244" s="46"/>
      <c r="BR244" s="46"/>
      <c r="BS244" s="46"/>
      <c r="BT244" s="46"/>
      <c r="BU244" s="46"/>
      <c r="BV244" s="46"/>
      <c r="BW244" s="46"/>
      <c r="BX244" s="46"/>
      <c r="BY244" s="46"/>
      <c r="BZ244" s="46"/>
      <c r="CA244" s="46"/>
      <c r="CB244" s="46"/>
      <c r="CC244" s="46"/>
      <c r="CD244" s="46"/>
      <c r="CE244" s="46"/>
    </row>
    <row r="245" spans="1:83" ht="15.75" thickBot="1">
      <c r="A245" s="250"/>
      <c r="B245" s="261"/>
      <c r="C245" s="184" t="s">
        <v>31</v>
      </c>
      <c r="D245" s="171">
        <v>100</v>
      </c>
      <c r="E245" s="171">
        <v>100</v>
      </c>
      <c r="F245" s="171">
        <v>100</v>
      </c>
      <c r="G245" s="171">
        <v>125</v>
      </c>
      <c r="H245" s="171">
        <v>100</v>
      </c>
      <c r="I245" s="171">
        <v>100</v>
      </c>
      <c r="J245" s="171">
        <v>100</v>
      </c>
      <c r="K245" s="171">
        <v>100</v>
      </c>
      <c r="L245" s="171">
        <v>100</v>
      </c>
      <c r="M245" s="171"/>
      <c r="N245" s="171"/>
      <c r="O245" s="171"/>
      <c r="P245" s="171"/>
      <c r="Q245" s="171"/>
      <c r="R245" s="171"/>
      <c r="S245" s="171"/>
      <c r="T245" s="171"/>
      <c r="U245" s="171"/>
      <c r="V245" s="171"/>
      <c r="W245" s="171"/>
      <c r="X245" s="171"/>
      <c r="Y245" s="171"/>
      <c r="Z245" s="171"/>
      <c r="AA245" s="171"/>
      <c r="AB245" s="171"/>
      <c r="AC245" s="171"/>
      <c r="AD245" s="171"/>
      <c r="AE245" s="171"/>
      <c r="AF245" s="171"/>
      <c r="AG245" s="171"/>
      <c r="AH245" s="171"/>
      <c r="AI245" s="171"/>
      <c r="AJ245" s="171"/>
      <c r="AK245" s="171"/>
      <c r="AL245" s="171"/>
      <c r="AM245" s="171"/>
      <c r="AN245" s="171"/>
      <c r="AO245" s="171"/>
      <c r="AP245" s="171"/>
      <c r="AQ245" s="171"/>
      <c r="AR245" s="171"/>
      <c r="AS245" s="171"/>
      <c r="AT245" s="171"/>
      <c r="AU245" s="171"/>
      <c r="AV245" s="171"/>
      <c r="AW245" s="171"/>
      <c r="AX245" s="171"/>
      <c r="AY245" s="171"/>
      <c r="AZ245" s="171"/>
      <c r="BA245" s="171"/>
      <c r="BB245" s="171"/>
      <c r="BC245" s="171"/>
      <c r="BD245" s="171"/>
      <c r="BE245" s="171"/>
      <c r="BF245" s="171"/>
      <c r="BG245" s="171"/>
      <c r="BH245" s="171"/>
      <c r="BI245" s="171"/>
      <c r="BJ245" s="171"/>
      <c r="BK245" s="171"/>
      <c r="BL245" s="171"/>
      <c r="BM245" s="171"/>
      <c r="BN245" s="171"/>
      <c r="BO245" s="171"/>
      <c r="BP245" s="171"/>
      <c r="BQ245" s="171"/>
      <c r="BR245" s="171"/>
      <c r="BS245" s="171"/>
      <c r="BT245" s="171"/>
      <c r="BU245" s="171"/>
      <c r="BV245" s="171"/>
      <c r="BW245" s="171"/>
      <c r="BX245" s="171"/>
      <c r="BY245" s="171"/>
      <c r="BZ245" s="171"/>
      <c r="CA245" s="171"/>
      <c r="CB245" s="171"/>
      <c r="CC245" s="171"/>
      <c r="CD245" s="171"/>
      <c r="CE245" s="171"/>
    </row>
    <row r="246" spans="1:83" ht="15.75" customHeight="1" thickBot="1">
      <c r="A246" s="250"/>
      <c r="B246" s="256" t="s">
        <v>223</v>
      </c>
      <c r="C246" s="184" t="s">
        <v>30</v>
      </c>
      <c r="D246" s="46">
        <v>8</v>
      </c>
      <c r="E246" s="46">
        <v>3</v>
      </c>
      <c r="F246" s="46">
        <v>1</v>
      </c>
      <c r="G246" s="46">
        <v>2</v>
      </c>
      <c r="H246" s="46">
        <v>1</v>
      </c>
      <c r="I246" s="46">
        <v>2</v>
      </c>
      <c r="J246" s="46">
        <v>2</v>
      </c>
      <c r="K246" s="46">
        <v>1</v>
      </c>
      <c r="L246" s="46">
        <v>4</v>
      </c>
      <c r="M246" s="46"/>
      <c r="N246" s="46"/>
      <c r="O246" s="46"/>
      <c r="P246" s="46"/>
      <c r="Q246" s="46"/>
      <c r="R246" s="46"/>
      <c r="S246" s="46"/>
      <c r="T246" s="46"/>
      <c r="U246" s="46"/>
      <c r="V246" s="46"/>
      <c r="W246" s="46"/>
      <c r="X246" s="46"/>
      <c r="Y246" s="46"/>
      <c r="Z246" s="46"/>
      <c r="AA246" s="46"/>
      <c r="AB246" s="46"/>
      <c r="AC246" s="46"/>
      <c r="AD246" s="46"/>
      <c r="AE246" s="46"/>
      <c r="AF246" s="46"/>
      <c r="AG246" s="46"/>
      <c r="AH246" s="46"/>
      <c r="AI246" s="46"/>
      <c r="AJ246" s="46"/>
      <c r="AK246" s="46"/>
      <c r="AL246" s="46"/>
      <c r="AM246" s="46"/>
      <c r="AN246" s="46"/>
      <c r="AO246" s="46"/>
      <c r="AP246" s="46"/>
      <c r="AQ246" s="46"/>
      <c r="AR246" s="46"/>
      <c r="AS246" s="46"/>
      <c r="AT246" s="46"/>
      <c r="AU246" s="46"/>
      <c r="AV246" s="46"/>
      <c r="AW246" s="46"/>
      <c r="AX246" s="46"/>
      <c r="AY246" s="46"/>
      <c r="AZ246" s="46"/>
      <c r="BA246" s="46"/>
      <c r="BB246" s="46"/>
      <c r="BC246" s="46"/>
      <c r="BD246" s="46"/>
      <c r="BE246" s="46"/>
      <c r="BF246" s="46"/>
      <c r="BG246" s="46"/>
      <c r="BH246" s="46"/>
      <c r="BI246" s="46"/>
      <c r="BJ246" s="46"/>
      <c r="BK246" s="46"/>
      <c r="BL246" s="46"/>
      <c r="BM246" s="46"/>
      <c r="BN246" s="46"/>
      <c r="BO246" s="46"/>
      <c r="BP246" s="46"/>
      <c r="BQ246" s="46"/>
      <c r="BR246" s="46"/>
      <c r="BS246" s="46"/>
      <c r="BT246" s="46"/>
      <c r="BU246" s="46"/>
      <c r="BV246" s="46"/>
      <c r="BW246" s="46"/>
      <c r="BX246" s="46"/>
      <c r="BY246" s="46"/>
      <c r="BZ246" s="46"/>
      <c r="CA246" s="46"/>
      <c r="CB246" s="46"/>
      <c r="CC246" s="46"/>
      <c r="CD246" s="46"/>
      <c r="CE246" s="46"/>
    </row>
    <row r="247" spans="1:83" ht="15.75" thickBot="1">
      <c r="A247" s="250"/>
      <c r="B247" s="256"/>
      <c r="C247" s="184" t="s">
        <v>31</v>
      </c>
      <c r="D247" s="171">
        <v>88.9</v>
      </c>
      <c r="E247" s="171">
        <v>27.3</v>
      </c>
      <c r="F247" s="171">
        <v>25</v>
      </c>
      <c r="G247" s="171">
        <v>40</v>
      </c>
      <c r="H247" s="171">
        <v>33.299999999999997</v>
      </c>
      <c r="I247" s="171">
        <v>50</v>
      </c>
      <c r="J247" s="171">
        <v>40</v>
      </c>
      <c r="K247" s="171">
        <v>33.299999999999997</v>
      </c>
      <c r="L247" s="171">
        <v>57.1</v>
      </c>
      <c r="M247" s="171"/>
      <c r="N247" s="171"/>
      <c r="O247" s="171"/>
      <c r="P247" s="171"/>
      <c r="Q247" s="171"/>
      <c r="R247" s="171"/>
      <c r="S247" s="171"/>
      <c r="T247" s="171"/>
      <c r="U247" s="171"/>
      <c r="V247" s="171"/>
      <c r="W247" s="171"/>
      <c r="X247" s="171"/>
      <c r="Y247" s="171"/>
      <c r="Z247" s="171"/>
      <c r="AA247" s="171"/>
      <c r="AB247" s="171"/>
      <c r="AC247" s="171"/>
      <c r="AD247" s="171"/>
      <c r="AE247" s="171"/>
      <c r="AF247" s="171"/>
      <c r="AG247" s="171"/>
      <c r="AH247" s="171"/>
      <c r="AI247" s="171"/>
      <c r="AJ247" s="171"/>
      <c r="AK247" s="171"/>
      <c r="AL247" s="171"/>
      <c r="AM247" s="171"/>
      <c r="AN247" s="171"/>
      <c r="AO247" s="171"/>
      <c r="AP247" s="171"/>
      <c r="AQ247" s="171"/>
      <c r="AR247" s="171"/>
      <c r="AS247" s="171"/>
      <c r="AT247" s="171"/>
      <c r="AU247" s="171"/>
      <c r="AV247" s="171"/>
      <c r="AW247" s="171"/>
      <c r="AX247" s="171"/>
      <c r="AY247" s="171"/>
      <c r="AZ247" s="171"/>
      <c r="BA247" s="171"/>
      <c r="BB247" s="171"/>
      <c r="BC247" s="171"/>
      <c r="BD247" s="171"/>
      <c r="BE247" s="171"/>
      <c r="BF247" s="171"/>
      <c r="BG247" s="171"/>
      <c r="BH247" s="171"/>
      <c r="BI247" s="171"/>
      <c r="BJ247" s="171"/>
      <c r="BK247" s="171"/>
      <c r="BL247" s="171"/>
      <c r="BM247" s="171"/>
      <c r="BN247" s="171"/>
      <c r="BO247" s="171"/>
      <c r="BP247" s="171"/>
      <c r="BQ247" s="171"/>
      <c r="BR247" s="171"/>
      <c r="BS247" s="171"/>
      <c r="BT247" s="171"/>
      <c r="BU247" s="171"/>
      <c r="BV247" s="171"/>
      <c r="BW247" s="171"/>
      <c r="BX247" s="171"/>
      <c r="BY247" s="171"/>
      <c r="BZ247" s="171"/>
      <c r="CA247" s="171"/>
      <c r="CB247" s="171"/>
      <c r="CC247" s="171"/>
      <c r="CD247" s="171"/>
      <c r="CE247" s="171"/>
    </row>
    <row r="248" spans="1:83" ht="15.75" customHeight="1" thickBot="1">
      <c r="A248" s="250"/>
      <c r="B248" s="256" t="s">
        <v>224</v>
      </c>
      <c r="C248" s="184" t="s">
        <v>30</v>
      </c>
      <c r="D248" s="46">
        <v>1</v>
      </c>
      <c r="E248" s="46">
        <v>8</v>
      </c>
      <c r="F248" s="46">
        <v>3</v>
      </c>
      <c r="G248" s="46">
        <v>3</v>
      </c>
      <c r="H248" s="46">
        <v>2</v>
      </c>
      <c r="I248" s="46">
        <v>2</v>
      </c>
      <c r="J248" s="46">
        <v>3</v>
      </c>
      <c r="K248" s="46">
        <v>2</v>
      </c>
      <c r="L248" s="46">
        <v>3</v>
      </c>
      <c r="M248" s="46"/>
      <c r="N248" s="46"/>
      <c r="O248" s="46"/>
      <c r="P248" s="46"/>
      <c r="Q248" s="46"/>
      <c r="R248" s="46"/>
      <c r="S248" s="46"/>
      <c r="T248" s="46"/>
      <c r="U248" s="46"/>
      <c r="V248" s="46"/>
      <c r="W248" s="46"/>
      <c r="X248" s="46"/>
      <c r="Y248" s="46"/>
      <c r="Z248" s="46"/>
      <c r="AA248" s="46"/>
      <c r="AB248" s="46"/>
      <c r="AC248" s="46"/>
      <c r="AD248" s="46"/>
      <c r="AE248" s="46"/>
      <c r="AF248" s="46"/>
      <c r="AG248" s="46"/>
      <c r="AH248" s="46"/>
      <c r="AI248" s="46"/>
      <c r="AJ248" s="46"/>
      <c r="AK248" s="46"/>
      <c r="AL248" s="46"/>
      <c r="AM248" s="46"/>
      <c r="AN248" s="46"/>
      <c r="AO248" s="46"/>
      <c r="AP248" s="46"/>
      <c r="AQ248" s="46"/>
      <c r="AR248" s="46"/>
      <c r="AS248" s="46"/>
      <c r="AT248" s="46"/>
      <c r="AU248" s="46"/>
      <c r="AV248" s="46"/>
      <c r="AW248" s="46"/>
      <c r="AX248" s="46"/>
      <c r="AY248" s="46"/>
      <c r="AZ248" s="46"/>
      <c r="BA248" s="46"/>
      <c r="BB248" s="46"/>
      <c r="BC248" s="46"/>
      <c r="BD248" s="46"/>
      <c r="BE248" s="46"/>
      <c r="BF248" s="46"/>
      <c r="BG248" s="46"/>
      <c r="BH248" s="46"/>
      <c r="BI248" s="46"/>
      <c r="BJ248" s="46"/>
      <c r="BK248" s="46"/>
      <c r="BL248" s="46"/>
      <c r="BM248" s="46"/>
      <c r="BN248" s="46"/>
      <c r="BO248" s="46"/>
      <c r="BP248" s="46"/>
      <c r="BQ248" s="46"/>
      <c r="BR248" s="46"/>
      <c r="BS248" s="46"/>
      <c r="BT248" s="46"/>
      <c r="BU248" s="46"/>
      <c r="BV248" s="46"/>
      <c r="BW248" s="46"/>
      <c r="BX248" s="46"/>
      <c r="BY248" s="46"/>
      <c r="BZ248" s="46"/>
      <c r="CA248" s="46"/>
      <c r="CB248" s="46"/>
      <c r="CC248" s="46"/>
      <c r="CD248" s="46"/>
      <c r="CE248" s="46"/>
    </row>
    <row r="249" spans="1:83" ht="15.75" thickBot="1">
      <c r="A249" s="250"/>
      <c r="B249" s="256"/>
      <c r="C249" s="184" t="s">
        <v>31</v>
      </c>
      <c r="D249" s="171">
        <v>11.1</v>
      </c>
      <c r="E249" s="171">
        <v>72.7</v>
      </c>
      <c r="F249" s="171">
        <v>75</v>
      </c>
      <c r="G249" s="171">
        <v>60</v>
      </c>
      <c r="H249" s="171">
        <v>66.7</v>
      </c>
      <c r="I249" s="171">
        <v>50</v>
      </c>
      <c r="J249" s="171">
        <v>60</v>
      </c>
      <c r="K249" s="171">
        <v>66.7</v>
      </c>
      <c r="L249" s="171">
        <v>42.9</v>
      </c>
      <c r="M249" s="171"/>
      <c r="N249" s="171"/>
      <c r="O249" s="171"/>
      <c r="P249" s="171"/>
      <c r="Q249" s="171"/>
      <c r="R249" s="171"/>
      <c r="S249" s="171"/>
      <c r="T249" s="171"/>
      <c r="U249" s="171"/>
      <c r="V249" s="171"/>
      <c r="W249" s="171"/>
      <c r="X249" s="171"/>
      <c r="Y249" s="171"/>
      <c r="Z249" s="171"/>
      <c r="AA249" s="171"/>
      <c r="AB249" s="171"/>
      <c r="AC249" s="171"/>
      <c r="AD249" s="171"/>
      <c r="AE249" s="171"/>
      <c r="AF249" s="171"/>
      <c r="AG249" s="171"/>
      <c r="AH249" s="171"/>
      <c r="AI249" s="171"/>
      <c r="AJ249" s="171"/>
      <c r="AK249" s="171"/>
      <c r="AL249" s="171"/>
      <c r="AM249" s="171"/>
      <c r="AN249" s="171"/>
      <c r="AO249" s="171"/>
      <c r="AP249" s="171"/>
      <c r="AQ249" s="171"/>
      <c r="AR249" s="171"/>
      <c r="AS249" s="171"/>
      <c r="AT249" s="171"/>
      <c r="AU249" s="171"/>
      <c r="AV249" s="171"/>
      <c r="AW249" s="171"/>
      <c r="AX249" s="171"/>
      <c r="AY249" s="171"/>
      <c r="AZ249" s="171"/>
      <c r="BA249" s="171"/>
      <c r="BB249" s="171"/>
      <c r="BC249" s="171"/>
      <c r="BD249" s="171"/>
      <c r="BE249" s="171"/>
      <c r="BF249" s="171"/>
      <c r="BG249" s="171"/>
      <c r="BH249" s="171"/>
      <c r="BI249" s="171"/>
      <c r="BJ249" s="171"/>
      <c r="BK249" s="171"/>
      <c r="BL249" s="171"/>
      <c r="BM249" s="171"/>
      <c r="BN249" s="171"/>
      <c r="BO249" s="171"/>
      <c r="BP249" s="171"/>
      <c r="BQ249" s="171"/>
      <c r="BR249" s="171"/>
      <c r="BS249" s="171"/>
      <c r="BT249" s="171"/>
      <c r="BU249" s="171"/>
      <c r="BV249" s="171"/>
      <c r="BW249" s="171"/>
      <c r="BX249" s="171"/>
      <c r="BY249" s="171"/>
      <c r="BZ249" s="171"/>
      <c r="CA249" s="171"/>
      <c r="CB249" s="171"/>
      <c r="CC249" s="171"/>
      <c r="CD249" s="171"/>
      <c r="CE249" s="171"/>
    </row>
    <row r="250" spans="1:83" ht="15.75" customHeight="1" thickBot="1">
      <c r="A250" s="250"/>
      <c r="B250" s="262" t="s">
        <v>225</v>
      </c>
      <c r="C250" s="184" t="s">
        <v>30</v>
      </c>
      <c r="D250" s="46">
        <v>0</v>
      </c>
      <c r="E250" s="46">
        <v>0</v>
      </c>
      <c r="F250" s="46">
        <v>0</v>
      </c>
      <c r="G250" s="46">
        <v>0</v>
      </c>
      <c r="H250" s="46">
        <v>0</v>
      </c>
      <c r="I250" s="46">
        <v>0</v>
      </c>
      <c r="J250" s="46">
        <v>0</v>
      </c>
      <c r="K250" s="46">
        <v>0</v>
      </c>
      <c r="L250" s="46">
        <v>0</v>
      </c>
      <c r="M250" s="46"/>
      <c r="N250" s="46"/>
      <c r="O250" s="46"/>
      <c r="P250" s="46"/>
      <c r="Q250" s="46"/>
      <c r="R250" s="46"/>
      <c r="S250" s="46"/>
      <c r="T250" s="46"/>
      <c r="U250" s="46"/>
      <c r="V250" s="46"/>
      <c r="W250" s="46"/>
      <c r="X250" s="46"/>
      <c r="Y250" s="46"/>
      <c r="Z250" s="46"/>
      <c r="AA250" s="46"/>
      <c r="AB250" s="46"/>
      <c r="AC250" s="46"/>
      <c r="AD250" s="46"/>
      <c r="AE250" s="46"/>
      <c r="AF250" s="46"/>
      <c r="AG250" s="46"/>
      <c r="AH250" s="46"/>
      <c r="AI250" s="46"/>
      <c r="AJ250" s="46"/>
      <c r="AK250" s="46"/>
      <c r="AL250" s="46"/>
      <c r="AM250" s="46"/>
      <c r="AN250" s="46"/>
      <c r="AO250" s="46"/>
      <c r="AP250" s="46"/>
      <c r="AQ250" s="46"/>
      <c r="AR250" s="46"/>
      <c r="AS250" s="46"/>
      <c r="AT250" s="46"/>
      <c r="AU250" s="46"/>
      <c r="AV250" s="46"/>
      <c r="AW250" s="46"/>
      <c r="AX250" s="46"/>
      <c r="AY250" s="46"/>
      <c r="AZ250" s="46"/>
      <c r="BA250" s="46"/>
      <c r="BB250" s="46"/>
      <c r="BC250" s="46"/>
      <c r="BD250" s="46"/>
      <c r="BE250" s="46"/>
      <c r="BF250" s="46"/>
      <c r="BG250" s="46"/>
      <c r="BH250" s="46"/>
      <c r="BI250" s="46"/>
      <c r="BJ250" s="46"/>
      <c r="BK250" s="46"/>
      <c r="BL250" s="46"/>
      <c r="BM250" s="46"/>
      <c r="BN250" s="46"/>
      <c r="BO250" s="46"/>
      <c r="BP250" s="46"/>
      <c r="BQ250" s="46"/>
      <c r="BR250" s="46"/>
      <c r="BS250" s="46"/>
      <c r="BT250" s="46"/>
      <c r="BU250" s="46"/>
      <c r="BV250" s="46"/>
      <c r="BW250" s="46"/>
      <c r="BX250" s="46"/>
      <c r="BY250" s="46"/>
      <c r="BZ250" s="46"/>
      <c r="CA250" s="46"/>
      <c r="CB250" s="46"/>
      <c r="CC250" s="46"/>
      <c r="CD250" s="46"/>
      <c r="CE250" s="46"/>
    </row>
    <row r="251" spans="1:83" ht="15.75" thickBot="1">
      <c r="A251" s="250"/>
      <c r="B251" s="262"/>
      <c r="C251" s="185" t="s">
        <v>31</v>
      </c>
      <c r="D251" s="171">
        <v>0</v>
      </c>
      <c r="E251" s="171">
        <v>0</v>
      </c>
      <c r="F251" s="171">
        <v>0</v>
      </c>
      <c r="G251" s="171">
        <v>0</v>
      </c>
      <c r="H251" s="171">
        <v>0</v>
      </c>
      <c r="I251" s="171">
        <v>0</v>
      </c>
      <c r="J251" s="171">
        <v>0</v>
      </c>
      <c r="K251" s="171">
        <v>0</v>
      </c>
      <c r="L251" s="171">
        <v>0</v>
      </c>
      <c r="M251" s="171"/>
      <c r="N251" s="171"/>
      <c r="O251" s="171"/>
      <c r="P251" s="171"/>
      <c r="Q251" s="171"/>
      <c r="R251" s="171"/>
      <c r="S251" s="171"/>
      <c r="T251" s="171"/>
      <c r="U251" s="171"/>
      <c r="V251" s="171"/>
      <c r="W251" s="171"/>
      <c r="X251" s="171"/>
      <c r="Y251" s="171"/>
      <c r="Z251" s="171"/>
      <c r="AA251" s="171"/>
      <c r="AB251" s="171"/>
      <c r="AC251" s="171"/>
      <c r="AD251" s="171"/>
      <c r="AE251" s="171"/>
      <c r="AF251" s="171"/>
      <c r="AG251" s="171"/>
      <c r="AH251" s="171"/>
      <c r="AI251" s="171"/>
      <c r="AJ251" s="171"/>
      <c r="AK251" s="171"/>
      <c r="AL251" s="171"/>
      <c r="AM251" s="171"/>
      <c r="AN251" s="171"/>
      <c r="AO251" s="171"/>
      <c r="AP251" s="171"/>
      <c r="AQ251" s="171"/>
      <c r="AR251" s="171"/>
      <c r="AS251" s="171"/>
      <c r="AT251" s="171"/>
      <c r="AU251" s="171"/>
      <c r="AV251" s="171"/>
      <c r="AW251" s="171"/>
      <c r="AX251" s="171"/>
      <c r="AY251" s="171"/>
      <c r="AZ251" s="171"/>
      <c r="BA251" s="171"/>
      <c r="BB251" s="171"/>
      <c r="BC251" s="171"/>
      <c r="BD251" s="171"/>
      <c r="BE251" s="171"/>
      <c r="BF251" s="171"/>
      <c r="BG251" s="171"/>
      <c r="BH251" s="171"/>
      <c r="BI251" s="171"/>
      <c r="BJ251" s="171"/>
      <c r="BK251" s="171"/>
      <c r="BL251" s="171"/>
      <c r="BM251" s="171"/>
      <c r="BN251" s="171"/>
      <c r="BO251" s="171"/>
      <c r="BP251" s="171"/>
      <c r="BQ251" s="171"/>
      <c r="BR251" s="171"/>
      <c r="BS251" s="171"/>
      <c r="BT251" s="171"/>
      <c r="BU251" s="171"/>
      <c r="BV251" s="171"/>
      <c r="BW251" s="171"/>
      <c r="BX251" s="171"/>
      <c r="BY251" s="171"/>
      <c r="BZ251" s="171"/>
      <c r="CA251" s="171"/>
      <c r="CB251" s="171"/>
      <c r="CC251" s="171"/>
      <c r="CD251" s="171"/>
      <c r="CE251" s="171"/>
    </row>
    <row r="252" spans="1:83" ht="15.75" customHeight="1" thickBot="1">
      <c r="A252" s="250" t="s">
        <v>226</v>
      </c>
      <c r="B252" s="260" t="s">
        <v>227</v>
      </c>
      <c r="C252" s="186" t="s">
        <v>30</v>
      </c>
      <c r="D252" s="7">
        <v>2</v>
      </c>
      <c r="E252" s="7">
        <v>8</v>
      </c>
      <c r="F252" s="7">
        <v>0</v>
      </c>
      <c r="G252" s="7">
        <v>3</v>
      </c>
      <c r="H252" s="7">
        <v>3</v>
      </c>
      <c r="I252" s="7">
        <v>2</v>
      </c>
      <c r="J252" s="7">
        <v>3</v>
      </c>
      <c r="K252" s="7">
        <v>0</v>
      </c>
      <c r="L252" s="7">
        <v>2</v>
      </c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/>
      <c r="BS252" s="7"/>
      <c r="BT252" s="7"/>
      <c r="BU252" s="7"/>
      <c r="BV252" s="7"/>
      <c r="BW252" s="7"/>
      <c r="BX252" s="7"/>
      <c r="BY252" s="7"/>
      <c r="BZ252" s="7"/>
      <c r="CA252" s="7"/>
      <c r="CB252" s="7"/>
      <c r="CC252" s="7"/>
      <c r="CD252" s="7"/>
      <c r="CE252" s="7"/>
    </row>
    <row r="253" spans="1:83" ht="15.75" thickBot="1">
      <c r="A253" s="250"/>
      <c r="B253" s="260"/>
      <c r="C253" s="184" t="s">
        <v>31</v>
      </c>
      <c r="D253" s="171">
        <v>22.2</v>
      </c>
      <c r="E253" s="171">
        <v>72.7</v>
      </c>
      <c r="F253" s="171">
        <v>0</v>
      </c>
      <c r="G253" s="171">
        <v>75</v>
      </c>
      <c r="H253" s="171">
        <v>100</v>
      </c>
      <c r="I253" s="171">
        <v>50</v>
      </c>
      <c r="J253" s="171">
        <v>60</v>
      </c>
      <c r="K253" s="171">
        <v>0</v>
      </c>
      <c r="L253" s="171">
        <v>28.6</v>
      </c>
      <c r="M253" s="171"/>
      <c r="N253" s="171"/>
      <c r="O253" s="171"/>
      <c r="P253" s="171"/>
      <c r="Q253" s="171"/>
      <c r="R253" s="171"/>
      <c r="S253" s="171"/>
      <c r="T253" s="171"/>
      <c r="U253" s="171"/>
      <c r="V253" s="171"/>
      <c r="W253" s="171"/>
      <c r="X253" s="171"/>
      <c r="Y253" s="171"/>
      <c r="Z253" s="171"/>
      <c r="AA253" s="171"/>
      <c r="AB253" s="171"/>
      <c r="AC253" s="171"/>
      <c r="AD253" s="171"/>
      <c r="AE253" s="171"/>
      <c r="AF253" s="171"/>
      <c r="AG253" s="171"/>
      <c r="AH253" s="171"/>
      <c r="AI253" s="171"/>
      <c r="AJ253" s="171"/>
      <c r="AK253" s="171"/>
      <c r="AL253" s="171"/>
      <c r="AM253" s="171"/>
      <c r="AN253" s="171"/>
      <c r="AO253" s="171"/>
      <c r="AP253" s="171"/>
      <c r="AQ253" s="171"/>
      <c r="AR253" s="171"/>
      <c r="AS253" s="171"/>
      <c r="AT253" s="171"/>
      <c r="AU253" s="171"/>
      <c r="AV253" s="171"/>
      <c r="AW253" s="171"/>
      <c r="AX253" s="171"/>
      <c r="AY253" s="171"/>
      <c r="AZ253" s="171"/>
      <c r="BA253" s="171"/>
      <c r="BB253" s="171"/>
      <c r="BC253" s="171"/>
      <c r="BD253" s="171"/>
      <c r="BE253" s="171"/>
      <c r="BF253" s="171"/>
      <c r="BG253" s="171"/>
      <c r="BH253" s="171"/>
      <c r="BI253" s="171"/>
      <c r="BJ253" s="171"/>
      <c r="BK253" s="171"/>
      <c r="BL253" s="171"/>
      <c r="BM253" s="171"/>
      <c r="BN253" s="171"/>
      <c r="BO253" s="171"/>
      <c r="BP253" s="171"/>
      <c r="BQ253" s="171"/>
      <c r="BR253" s="171"/>
      <c r="BS253" s="171"/>
      <c r="BT253" s="171"/>
      <c r="BU253" s="171"/>
      <c r="BV253" s="171"/>
      <c r="BW253" s="171"/>
      <c r="BX253" s="171"/>
      <c r="BY253" s="171"/>
      <c r="BZ253" s="171"/>
      <c r="CA253" s="171"/>
      <c r="CB253" s="171"/>
      <c r="CC253" s="171"/>
      <c r="CD253" s="171"/>
      <c r="CE253" s="171"/>
    </row>
    <row r="254" spans="1:83" ht="15.75" customHeight="1" thickBot="1">
      <c r="A254" s="250"/>
      <c r="B254" s="262" t="s">
        <v>228</v>
      </c>
      <c r="C254" s="184" t="s">
        <v>30</v>
      </c>
      <c r="D254" s="7">
        <v>3</v>
      </c>
      <c r="E254" s="7">
        <v>0</v>
      </c>
      <c r="F254" s="7"/>
      <c r="G254" s="7">
        <v>1</v>
      </c>
      <c r="H254" s="7">
        <v>0</v>
      </c>
      <c r="I254" s="7">
        <v>0</v>
      </c>
      <c r="J254" s="7">
        <v>2</v>
      </c>
      <c r="K254" s="7">
        <v>0</v>
      </c>
      <c r="L254" s="7">
        <v>2</v>
      </c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7"/>
      <c r="BW254" s="7"/>
      <c r="BX254" s="7"/>
      <c r="BY254" s="7"/>
      <c r="BZ254" s="7"/>
      <c r="CA254" s="7"/>
      <c r="CB254" s="7"/>
      <c r="CC254" s="7"/>
      <c r="CD254" s="7"/>
      <c r="CE254" s="7"/>
    </row>
    <row r="255" spans="1:83" ht="15.75" thickBot="1">
      <c r="A255" s="250"/>
      <c r="B255" s="262"/>
      <c r="C255" s="185" t="s">
        <v>31</v>
      </c>
      <c r="D255" s="171">
        <v>33.299999999999997</v>
      </c>
      <c r="E255" s="171">
        <v>0</v>
      </c>
      <c r="F255" s="171">
        <v>0</v>
      </c>
      <c r="G255" s="171">
        <v>25</v>
      </c>
      <c r="H255" s="171">
        <v>0</v>
      </c>
      <c r="I255" s="171">
        <v>0</v>
      </c>
      <c r="J255" s="171">
        <v>40</v>
      </c>
      <c r="K255" s="171">
        <v>0</v>
      </c>
      <c r="L255" s="171">
        <v>28.6</v>
      </c>
      <c r="M255" s="171"/>
      <c r="N255" s="171"/>
      <c r="O255" s="171"/>
      <c r="P255" s="171"/>
      <c r="Q255" s="171"/>
      <c r="R255" s="171"/>
      <c r="S255" s="171"/>
      <c r="T255" s="171"/>
      <c r="U255" s="171"/>
      <c r="V255" s="171"/>
      <c r="W255" s="171"/>
      <c r="X255" s="171"/>
      <c r="Y255" s="171"/>
      <c r="Z255" s="171"/>
      <c r="AA255" s="171"/>
      <c r="AB255" s="171"/>
      <c r="AC255" s="171"/>
      <c r="AD255" s="171"/>
      <c r="AE255" s="171"/>
      <c r="AF255" s="171"/>
      <c r="AG255" s="171"/>
      <c r="AH255" s="171"/>
      <c r="AI255" s="171"/>
      <c r="AJ255" s="171"/>
      <c r="AK255" s="171"/>
      <c r="AL255" s="171"/>
      <c r="AM255" s="171"/>
      <c r="AN255" s="171"/>
      <c r="AO255" s="171"/>
      <c r="AP255" s="171"/>
      <c r="AQ255" s="171"/>
      <c r="AR255" s="171"/>
      <c r="AS255" s="171"/>
      <c r="AT255" s="171"/>
      <c r="AU255" s="171"/>
      <c r="AV255" s="171"/>
      <c r="AW255" s="171"/>
      <c r="AX255" s="171"/>
      <c r="AY255" s="171"/>
      <c r="AZ255" s="171"/>
      <c r="BA255" s="171"/>
      <c r="BB255" s="171"/>
      <c r="BC255" s="171"/>
      <c r="BD255" s="171"/>
      <c r="BE255" s="171"/>
      <c r="BF255" s="171"/>
      <c r="BG255" s="171"/>
      <c r="BH255" s="171"/>
      <c r="BI255" s="171"/>
      <c r="BJ255" s="171"/>
      <c r="BK255" s="171"/>
      <c r="BL255" s="171"/>
      <c r="BM255" s="171"/>
      <c r="BN255" s="171"/>
      <c r="BO255" s="171"/>
      <c r="BP255" s="171"/>
      <c r="BQ255" s="171"/>
      <c r="BR255" s="171"/>
      <c r="BS255" s="171"/>
      <c r="BT255" s="171"/>
      <c r="BU255" s="171"/>
      <c r="BV255" s="171"/>
      <c r="BW255" s="171"/>
      <c r="BX255" s="171"/>
      <c r="BY255" s="171"/>
      <c r="BZ255" s="171"/>
      <c r="CA255" s="171"/>
      <c r="CB255" s="171"/>
      <c r="CC255" s="171"/>
      <c r="CD255" s="171"/>
      <c r="CE255" s="171"/>
    </row>
    <row r="256" spans="1:83" ht="15.75" customHeight="1" thickBot="1">
      <c r="A256" s="250" t="s">
        <v>229</v>
      </c>
      <c r="B256" s="260" t="s">
        <v>230</v>
      </c>
      <c r="C256" s="186" t="s">
        <v>30</v>
      </c>
      <c r="D256" s="7">
        <v>1</v>
      </c>
      <c r="E256" s="7">
        <v>1</v>
      </c>
      <c r="F256" s="7">
        <v>2</v>
      </c>
      <c r="G256" s="7">
        <v>0</v>
      </c>
      <c r="H256" s="7">
        <v>0</v>
      </c>
      <c r="I256" s="7">
        <v>1</v>
      </c>
      <c r="J256" s="7">
        <v>0</v>
      </c>
      <c r="K256" s="7">
        <v>0</v>
      </c>
      <c r="L256" s="7">
        <v>0</v>
      </c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  <c r="BT256" s="7"/>
      <c r="BU256" s="7"/>
      <c r="BV256" s="7"/>
      <c r="BW256" s="7"/>
      <c r="BX256" s="7"/>
      <c r="BY256" s="7"/>
      <c r="BZ256" s="7"/>
      <c r="CA256" s="7"/>
      <c r="CB256" s="7"/>
      <c r="CC256" s="7"/>
      <c r="CD256" s="7"/>
      <c r="CE256" s="7"/>
    </row>
    <row r="257" spans="1:83" ht="15.75" thickBot="1">
      <c r="A257" s="250"/>
      <c r="B257" s="260"/>
      <c r="C257" s="184" t="s">
        <v>31</v>
      </c>
      <c r="D257" s="171">
        <v>11.1</v>
      </c>
      <c r="E257" s="171">
        <v>9.1</v>
      </c>
      <c r="F257" s="171">
        <v>50</v>
      </c>
      <c r="G257" s="171">
        <v>0</v>
      </c>
      <c r="H257" s="171">
        <v>0</v>
      </c>
      <c r="I257" s="171">
        <v>25</v>
      </c>
      <c r="J257" s="171">
        <v>0</v>
      </c>
      <c r="K257" s="171">
        <v>0</v>
      </c>
      <c r="L257" s="171">
        <v>0</v>
      </c>
      <c r="M257" s="171"/>
      <c r="N257" s="171"/>
      <c r="O257" s="171"/>
      <c r="P257" s="171"/>
      <c r="Q257" s="171"/>
      <c r="R257" s="171"/>
      <c r="S257" s="171"/>
      <c r="T257" s="171"/>
      <c r="U257" s="171"/>
      <c r="V257" s="171"/>
      <c r="W257" s="171"/>
      <c r="X257" s="171"/>
      <c r="Y257" s="171"/>
      <c r="Z257" s="171"/>
      <c r="AA257" s="171"/>
      <c r="AB257" s="171"/>
      <c r="AC257" s="171"/>
      <c r="AD257" s="171"/>
      <c r="AE257" s="171"/>
      <c r="AF257" s="171"/>
      <c r="AG257" s="171"/>
      <c r="AH257" s="171"/>
      <c r="AI257" s="171"/>
      <c r="AJ257" s="171"/>
      <c r="AK257" s="171"/>
      <c r="AL257" s="171"/>
      <c r="AM257" s="171"/>
      <c r="AN257" s="171"/>
      <c r="AO257" s="171"/>
      <c r="AP257" s="171"/>
      <c r="AQ257" s="171"/>
      <c r="AR257" s="171"/>
      <c r="AS257" s="171"/>
      <c r="AT257" s="171"/>
      <c r="AU257" s="171"/>
      <c r="AV257" s="171"/>
      <c r="AW257" s="171"/>
      <c r="AX257" s="171"/>
      <c r="AY257" s="171"/>
      <c r="AZ257" s="171"/>
      <c r="BA257" s="171"/>
      <c r="BB257" s="171"/>
      <c r="BC257" s="171"/>
      <c r="BD257" s="171"/>
      <c r="BE257" s="171"/>
      <c r="BF257" s="171"/>
      <c r="BG257" s="171"/>
      <c r="BH257" s="171"/>
      <c r="BI257" s="171"/>
      <c r="BJ257" s="171"/>
      <c r="BK257" s="171"/>
      <c r="BL257" s="171"/>
      <c r="BM257" s="171"/>
      <c r="BN257" s="171"/>
      <c r="BO257" s="171"/>
      <c r="BP257" s="171"/>
      <c r="BQ257" s="171"/>
      <c r="BR257" s="171"/>
      <c r="BS257" s="171"/>
      <c r="BT257" s="171"/>
      <c r="BU257" s="171"/>
      <c r="BV257" s="171"/>
      <c r="BW257" s="171"/>
      <c r="BX257" s="171"/>
      <c r="BY257" s="171"/>
      <c r="BZ257" s="171"/>
      <c r="CA257" s="171"/>
      <c r="CB257" s="171"/>
      <c r="CC257" s="171"/>
      <c r="CD257" s="171"/>
      <c r="CE257" s="171"/>
    </row>
    <row r="258" spans="1:83" ht="15.75" customHeight="1" thickBot="1">
      <c r="A258" s="250"/>
      <c r="B258" s="261" t="s">
        <v>231</v>
      </c>
      <c r="C258" s="184" t="s">
        <v>30</v>
      </c>
      <c r="D258" s="7">
        <v>0</v>
      </c>
      <c r="E258" s="7">
        <v>0</v>
      </c>
      <c r="F258" s="7">
        <v>2</v>
      </c>
      <c r="G258" s="7">
        <v>0</v>
      </c>
      <c r="H258" s="7">
        <v>0</v>
      </c>
      <c r="I258" s="7">
        <v>0</v>
      </c>
      <c r="J258" s="7">
        <v>0</v>
      </c>
      <c r="K258" s="7">
        <v>0</v>
      </c>
      <c r="L258" s="7">
        <v>0</v>
      </c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7"/>
      <c r="BN258" s="7"/>
      <c r="BO258" s="7"/>
      <c r="BP258" s="7"/>
      <c r="BQ258" s="7"/>
      <c r="BR258" s="7"/>
      <c r="BS258" s="7"/>
      <c r="BT258" s="7"/>
      <c r="BU258" s="7"/>
      <c r="BV258" s="7"/>
      <c r="BW258" s="7"/>
      <c r="BX258" s="7"/>
      <c r="BY258" s="7"/>
      <c r="BZ258" s="7"/>
      <c r="CA258" s="7"/>
      <c r="CB258" s="7"/>
      <c r="CC258" s="7"/>
      <c r="CD258" s="7"/>
      <c r="CE258" s="7"/>
    </row>
    <row r="259" spans="1:83" ht="15.75" thickBot="1">
      <c r="A259" s="250"/>
      <c r="B259" s="261"/>
      <c r="C259" s="184" t="s">
        <v>31</v>
      </c>
      <c r="D259" s="171">
        <v>0</v>
      </c>
      <c r="E259" s="171">
        <v>0</v>
      </c>
      <c r="F259" s="171">
        <v>50</v>
      </c>
      <c r="G259" s="171">
        <v>0</v>
      </c>
      <c r="H259" s="171">
        <v>0</v>
      </c>
      <c r="I259" s="171">
        <v>0</v>
      </c>
      <c r="J259" s="171">
        <v>0</v>
      </c>
      <c r="K259" s="171">
        <v>0</v>
      </c>
      <c r="L259" s="171">
        <v>0</v>
      </c>
      <c r="M259" s="171"/>
      <c r="N259" s="171"/>
      <c r="O259" s="171"/>
      <c r="P259" s="171"/>
      <c r="Q259" s="171"/>
      <c r="R259" s="171"/>
      <c r="S259" s="171"/>
      <c r="T259" s="171"/>
      <c r="U259" s="171"/>
      <c r="V259" s="171"/>
      <c r="W259" s="171"/>
      <c r="X259" s="171"/>
      <c r="Y259" s="171"/>
      <c r="Z259" s="171"/>
      <c r="AA259" s="171"/>
      <c r="AB259" s="171"/>
      <c r="AC259" s="171"/>
      <c r="AD259" s="171"/>
      <c r="AE259" s="171"/>
      <c r="AF259" s="171"/>
      <c r="AG259" s="171"/>
      <c r="AH259" s="171"/>
      <c r="AI259" s="171"/>
      <c r="AJ259" s="171"/>
      <c r="AK259" s="171"/>
      <c r="AL259" s="171"/>
      <c r="AM259" s="171"/>
      <c r="AN259" s="171"/>
      <c r="AO259" s="171"/>
      <c r="AP259" s="171"/>
      <c r="AQ259" s="171"/>
      <c r="AR259" s="171"/>
      <c r="AS259" s="171"/>
      <c r="AT259" s="171"/>
      <c r="AU259" s="171"/>
      <c r="AV259" s="171"/>
      <c r="AW259" s="171"/>
      <c r="AX259" s="171"/>
      <c r="AY259" s="171"/>
      <c r="AZ259" s="171"/>
      <c r="BA259" s="171"/>
      <c r="BB259" s="171"/>
      <c r="BC259" s="171"/>
      <c r="BD259" s="171"/>
      <c r="BE259" s="171"/>
      <c r="BF259" s="171"/>
      <c r="BG259" s="171"/>
      <c r="BH259" s="171"/>
      <c r="BI259" s="171"/>
      <c r="BJ259" s="171"/>
      <c r="BK259" s="171"/>
      <c r="BL259" s="171"/>
      <c r="BM259" s="171"/>
      <c r="BN259" s="171"/>
      <c r="BO259" s="171"/>
      <c r="BP259" s="171"/>
      <c r="BQ259" s="171"/>
      <c r="BR259" s="171"/>
      <c r="BS259" s="171"/>
      <c r="BT259" s="171"/>
      <c r="BU259" s="171"/>
      <c r="BV259" s="171"/>
      <c r="BW259" s="171"/>
      <c r="BX259" s="171"/>
      <c r="BY259" s="171"/>
      <c r="BZ259" s="171"/>
      <c r="CA259" s="171"/>
      <c r="CB259" s="171"/>
      <c r="CC259" s="171"/>
      <c r="CD259" s="171"/>
      <c r="CE259" s="171"/>
    </row>
    <row r="260" spans="1:83" ht="15.75" customHeight="1" thickBot="1">
      <c r="A260" s="250"/>
      <c r="B260" s="256" t="s">
        <v>232</v>
      </c>
      <c r="C260" s="184" t="s">
        <v>30</v>
      </c>
      <c r="D260" s="7">
        <v>2</v>
      </c>
      <c r="E260" s="7">
        <v>2</v>
      </c>
      <c r="F260" s="7">
        <v>2</v>
      </c>
      <c r="G260" s="7">
        <v>1</v>
      </c>
      <c r="H260" s="7">
        <v>1</v>
      </c>
      <c r="I260" s="7">
        <v>1</v>
      </c>
      <c r="J260" s="7">
        <v>0</v>
      </c>
      <c r="K260" s="7">
        <v>0</v>
      </c>
      <c r="L260" s="7">
        <v>1</v>
      </c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  <c r="BI260" s="7"/>
      <c r="BJ260" s="7"/>
      <c r="BK260" s="7"/>
      <c r="BL260" s="7"/>
      <c r="BM260" s="7"/>
      <c r="BN260" s="7"/>
      <c r="BO260" s="7"/>
      <c r="BP260" s="7"/>
      <c r="BQ260" s="7"/>
      <c r="BR260" s="7"/>
      <c r="BS260" s="7"/>
      <c r="BT260" s="7"/>
      <c r="BU260" s="7"/>
      <c r="BV260" s="7"/>
      <c r="BW260" s="7"/>
      <c r="BX260" s="7"/>
      <c r="BY260" s="7"/>
      <c r="BZ260" s="7"/>
      <c r="CA260" s="7"/>
      <c r="CB260" s="7"/>
      <c r="CC260" s="7"/>
      <c r="CD260" s="7"/>
      <c r="CE260" s="7"/>
    </row>
    <row r="261" spans="1:83" ht="15.75" thickBot="1">
      <c r="A261" s="250"/>
      <c r="B261" s="256"/>
      <c r="C261" s="184" t="s">
        <v>31</v>
      </c>
      <c r="D261" s="171">
        <v>22.2</v>
      </c>
      <c r="E261" s="171">
        <v>18.2</v>
      </c>
      <c r="F261" s="171">
        <v>50</v>
      </c>
      <c r="G261" s="171">
        <v>25</v>
      </c>
      <c r="H261" s="171">
        <v>33.299999999999997</v>
      </c>
      <c r="I261" s="171">
        <v>25</v>
      </c>
      <c r="J261" s="171">
        <v>0</v>
      </c>
      <c r="K261" s="171">
        <v>0</v>
      </c>
      <c r="L261" s="171">
        <v>14.3</v>
      </c>
      <c r="M261" s="171"/>
      <c r="N261" s="171"/>
      <c r="O261" s="171"/>
      <c r="P261" s="171"/>
      <c r="Q261" s="171"/>
      <c r="R261" s="171"/>
      <c r="S261" s="171"/>
      <c r="T261" s="171"/>
      <c r="U261" s="171"/>
      <c r="V261" s="171"/>
      <c r="W261" s="171"/>
      <c r="X261" s="171"/>
      <c r="Y261" s="171"/>
      <c r="Z261" s="171"/>
      <c r="AA261" s="171"/>
      <c r="AB261" s="171"/>
      <c r="AC261" s="171"/>
      <c r="AD261" s="171"/>
      <c r="AE261" s="171"/>
      <c r="AF261" s="171"/>
      <c r="AG261" s="171"/>
      <c r="AH261" s="171"/>
      <c r="AI261" s="171"/>
      <c r="AJ261" s="171"/>
      <c r="AK261" s="171"/>
      <c r="AL261" s="171"/>
      <c r="AM261" s="171"/>
      <c r="AN261" s="171"/>
      <c r="AO261" s="171"/>
      <c r="AP261" s="171"/>
      <c r="AQ261" s="171"/>
      <c r="AR261" s="171"/>
      <c r="AS261" s="171"/>
      <c r="AT261" s="171"/>
      <c r="AU261" s="171"/>
      <c r="AV261" s="171"/>
      <c r="AW261" s="171"/>
      <c r="AX261" s="171"/>
      <c r="AY261" s="171"/>
      <c r="AZ261" s="171"/>
      <c r="BA261" s="171"/>
      <c r="BB261" s="171"/>
      <c r="BC261" s="171"/>
      <c r="BD261" s="171"/>
      <c r="BE261" s="171"/>
      <c r="BF261" s="171"/>
      <c r="BG261" s="171"/>
      <c r="BH261" s="171"/>
      <c r="BI261" s="171"/>
      <c r="BJ261" s="171"/>
      <c r="BK261" s="171"/>
      <c r="BL261" s="171"/>
      <c r="BM261" s="171"/>
      <c r="BN261" s="171"/>
      <c r="BO261" s="171"/>
      <c r="BP261" s="171"/>
      <c r="BQ261" s="171"/>
      <c r="BR261" s="171"/>
      <c r="BS261" s="171"/>
      <c r="BT261" s="171"/>
      <c r="BU261" s="171"/>
      <c r="BV261" s="171"/>
      <c r="BW261" s="171"/>
      <c r="BX261" s="171"/>
      <c r="BY261" s="171"/>
      <c r="BZ261" s="171"/>
      <c r="CA261" s="171"/>
      <c r="CB261" s="171"/>
      <c r="CC261" s="171"/>
      <c r="CD261" s="171"/>
      <c r="CE261" s="171"/>
    </row>
    <row r="262" spans="1:83" ht="15.75" customHeight="1" thickBot="1">
      <c r="A262" s="250"/>
      <c r="B262" s="256" t="s">
        <v>233</v>
      </c>
      <c r="C262" s="184" t="s">
        <v>30</v>
      </c>
      <c r="D262" s="7">
        <v>4</v>
      </c>
      <c r="E262" s="7">
        <v>2</v>
      </c>
      <c r="F262" s="7">
        <v>0</v>
      </c>
      <c r="G262" s="7">
        <v>0</v>
      </c>
      <c r="H262" s="7">
        <v>0</v>
      </c>
      <c r="I262" s="7">
        <v>0</v>
      </c>
      <c r="J262" s="7">
        <v>0</v>
      </c>
      <c r="K262" s="7">
        <v>0</v>
      </c>
      <c r="L262" s="7">
        <v>1</v>
      </c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7"/>
      <c r="BN262" s="7"/>
      <c r="BO262" s="7"/>
      <c r="BP262" s="7"/>
      <c r="BQ262" s="7"/>
      <c r="BR262" s="7"/>
      <c r="BS262" s="7"/>
      <c r="BT262" s="7"/>
      <c r="BU262" s="7"/>
      <c r="BV262" s="7"/>
      <c r="BW262" s="7"/>
      <c r="BX262" s="7"/>
      <c r="BY262" s="7"/>
      <c r="BZ262" s="7"/>
      <c r="CA262" s="7"/>
      <c r="CB262" s="7"/>
      <c r="CC262" s="7"/>
      <c r="CD262" s="7"/>
      <c r="CE262" s="7"/>
    </row>
    <row r="263" spans="1:83" ht="15.75" thickBot="1">
      <c r="A263" s="250"/>
      <c r="B263" s="256"/>
      <c r="C263" s="184" t="s">
        <v>31</v>
      </c>
      <c r="D263" s="171">
        <v>44.4</v>
      </c>
      <c r="E263" s="171">
        <v>18.2</v>
      </c>
      <c r="F263" s="171">
        <v>0</v>
      </c>
      <c r="G263" s="171">
        <v>0</v>
      </c>
      <c r="H263" s="171">
        <v>0</v>
      </c>
      <c r="I263" s="171">
        <v>0</v>
      </c>
      <c r="J263" s="171">
        <v>0</v>
      </c>
      <c r="K263" s="171">
        <v>0</v>
      </c>
      <c r="L263" s="171">
        <v>14.3</v>
      </c>
      <c r="M263" s="171"/>
      <c r="N263" s="171"/>
      <c r="O263" s="171"/>
      <c r="P263" s="171"/>
      <c r="Q263" s="171"/>
      <c r="R263" s="171"/>
      <c r="S263" s="171"/>
      <c r="T263" s="171"/>
      <c r="U263" s="171"/>
      <c r="V263" s="171"/>
      <c r="W263" s="171"/>
      <c r="X263" s="171"/>
      <c r="Y263" s="171"/>
      <c r="Z263" s="171"/>
      <c r="AA263" s="171"/>
      <c r="AB263" s="171"/>
      <c r="AC263" s="171"/>
      <c r="AD263" s="171"/>
      <c r="AE263" s="171"/>
      <c r="AF263" s="171"/>
      <c r="AG263" s="171"/>
      <c r="AH263" s="171"/>
      <c r="AI263" s="171"/>
      <c r="AJ263" s="171"/>
      <c r="AK263" s="171"/>
      <c r="AL263" s="171"/>
      <c r="AM263" s="171"/>
      <c r="AN263" s="171"/>
      <c r="AO263" s="171"/>
      <c r="AP263" s="171"/>
      <c r="AQ263" s="171"/>
      <c r="AR263" s="171"/>
      <c r="AS263" s="171"/>
      <c r="AT263" s="171"/>
      <c r="AU263" s="171"/>
      <c r="AV263" s="171"/>
      <c r="AW263" s="171"/>
      <c r="AX263" s="171"/>
      <c r="AY263" s="171"/>
      <c r="AZ263" s="171"/>
      <c r="BA263" s="171"/>
      <c r="BB263" s="171"/>
      <c r="BC263" s="171"/>
      <c r="BD263" s="171"/>
      <c r="BE263" s="171"/>
      <c r="BF263" s="171"/>
      <c r="BG263" s="171"/>
      <c r="BH263" s="171"/>
      <c r="BI263" s="171"/>
      <c r="BJ263" s="171"/>
      <c r="BK263" s="171"/>
      <c r="BL263" s="171"/>
      <c r="BM263" s="171"/>
      <c r="BN263" s="171"/>
      <c r="BO263" s="171"/>
      <c r="BP263" s="171"/>
      <c r="BQ263" s="171"/>
      <c r="BR263" s="171"/>
      <c r="BS263" s="171"/>
      <c r="BT263" s="171"/>
      <c r="BU263" s="171"/>
      <c r="BV263" s="171"/>
      <c r="BW263" s="171"/>
      <c r="BX263" s="171"/>
      <c r="BY263" s="171"/>
      <c r="BZ263" s="171"/>
      <c r="CA263" s="171"/>
      <c r="CB263" s="171"/>
      <c r="CC263" s="171"/>
      <c r="CD263" s="171"/>
      <c r="CE263" s="171"/>
    </row>
    <row r="264" spans="1:83" ht="15.75" customHeight="1" thickBot="1">
      <c r="A264" s="250"/>
      <c r="B264" s="262" t="s">
        <v>234</v>
      </c>
      <c r="C264" s="184" t="s">
        <v>30</v>
      </c>
      <c r="D264" s="7">
        <v>2</v>
      </c>
      <c r="E264" s="7">
        <v>6</v>
      </c>
      <c r="F264" s="7">
        <v>0</v>
      </c>
      <c r="G264" s="7">
        <v>3</v>
      </c>
      <c r="H264" s="7">
        <v>2</v>
      </c>
      <c r="I264" s="7">
        <v>2</v>
      </c>
      <c r="J264" s="7">
        <v>5</v>
      </c>
      <c r="K264" s="7">
        <v>3</v>
      </c>
      <c r="L264" s="7">
        <v>5</v>
      </c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7"/>
      <c r="BN264" s="7"/>
      <c r="BO264" s="7"/>
      <c r="BP264" s="7"/>
      <c r="BQ264" s="7"/>
      <c r="BR264" s="7"/>
      <c r="BS264" s="7"/>
      <c r="BT264" s="7"/>
      <c r="BU264" s="7"/>
      <c r="BV264" s="7"/>
      <c r="BW264" s="7"/>
      <c r="BX264" s="7"/>
      <c r="BY264" s="7"/>
      <c r="BZ264" s="7"/>
      <c r="CA264" s="7"/>
      <c r="CB264" s="7"/>
      <c r="CC264" s="7"/>
      <c r="CD264" s="7"/>
      <c r="CE264" s="7"/>
    </row>
    <row r="265" spans="1:83" ht="15.75" thickBot="1">
      <c r="A265" s="250"/>
      <c r="B265" s="262"/>
      <c r="C265" s="185" t="s">
        <v>31</v>
      </c>
      <c r="D265" s="171">
        <v>22.2</v>
      </c>
      <c r="E265" s="171">
        <v>54.5</v>
      </c>
      <c r="F265" s="171">
        <v>0</v>
      </c>
      <c r="G265" s="171">
        <v>75</v>
      </c>
      <c r="H265" s="171">
        <v>66.7</v>
      </c>
      <c r="I265" s="171">
        <v>50</v>
      </c>
      <c r="J265" s="171">
        <v>100</v>
      </c>
      <c r="K265" s="171">
        <v>100</v>
      </c>
      <c r="L265" s="171">
        <v>71.400000000000006</v>
      </c>
      <c r="M265" s="171"/>
      <c r="N265" s="171"/>
      <c r="O265" s="171"/>
      <c r="P265" s="171"/>
      <c r="Q265" s="171"/>
      <c r="R265" s="171"/>
      <c r="S265" s="171"/>
      <c r="T265" s="171"/>
      <c r="U265" s="171"/>
      <c r="V265" s="171"/>
      <c r="W265" s="171"/>
      <c r="X265" s="171"/>
      <c r="Y265" s="171"/>
      <c r="Z265" s="171"/>
      <c r="AA265" s="171"/>
      <c r="AB265" s="171"/>
      <c r="AC265" s="171"/>
      <c r="AD265" s="171"/>
      <c r="AE265" s="171"/>
      <c r="AF265" s="171"/>
      <c r="AG265" s="171"/>
      <c r="AH265" s="171"/>
      <c r="AI265" s="171"/>
      <c r="AJ265" s="171"/>
      <c r="AK265" s="171"/>
      <c r="AL265" s="171"/>
      <c r="AM265" s="171"/>
      <c r="AN265" s="171"/>
      <c r="AO265" s="171"/>
      <c r="AP265" s="171"/>
      <c r="AQ265" s="171"/>
      <c r="AR265" s="171"/>
      <c r="AS265" s="171"/>
      <c r="AT265" s="171"/>
      <c r="AU265" s="171"/>
      <c r="AV265" s="171"/>
      <c r="AW265" s="171"/>
      <c r="AX265" s="171"/>
      <c r="AY265" s="171"/>
      <c r="AZ265" s="171"/>
      <c r="BA265" s="171"/>
      <c r="BB265" s="171"/>
      <c r="BC265" s="171"/>
      <c r="BD265" s="171"/>
      <c r="BE265" s="171"/>
      <c r="BF265" s="171"/>
      <c r="BG265" s="171"/>
      <c r="BH265" s="171"/>
      <c r="BI265" s="171"/>
      <c r="BJ265" s="171"/>
      <c r="BK265" s="171"/>
      <c r="BL265" s="171"/>
      <c r="BM265" s="171"/>
      <c r="BN265" s="171"/>
      <c r="BO265" s="171"/>
      <c r="BP265" s="171"/>
      <c r="BQ265" s="171"/>
      <c r="BR265" s="171"/>
      <c r="BS265" s="171"/>
      <c r="BT265" s="171"/>
      <c r="BU265" s="171"/>
      <c r="BV265" s="171"/>
      <c r="BW265" s="171"/>
      <c r="BX265" s="171"/>
      <c r="BY265" s="171"/>
      <c r="BZ265" s="171"/>
      <c r="CA265" s="171"/>
      <c r="CB265" s="171"/>
      <c r="CC265" s="171"/>
      <c r="CD265" s="171"/>
      <c r="CE265" s="171"/>
    </row>
    <row r="266" spans="1:83" ht="15.75" customHeight="1" thickBot="1">
      <c r="A266" s="250" t="s">
        <v>235</v>
      </c>
      <c r="B266" s="263" t="s">
        <v>236</v>
      </c>
      <c r="C266" s="186" t="s">
        <v>30</v>
      </c>
      <c r="D266" s="7">
        <v>6</v>
      </c>
      <c r="E266" s="7">
        <v>0</v>
      </c>
      <c r="F266" s="7">
        <v>0</v>
      </c>
      <c r="G266" s="7">
        <v>0</v>
      </c>
      <c r="H266" s="7">
        <v>0</v>
      </c>
      <c r="I266" s="7">
        <v>0</v>
      </c>
      <c r="J266" s="7">
        <v>0</v>
      </c>
      <c r="K266" s="7">
        <v>1</v>
      </c>
      <c r="L266" s="7">
        <v>1</v>
      </c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  <c r="BL266" s="7"/>
      <c r="BM266" s="7"/>
      <c r="BN266" s="7"/>
      <c r="BO266" s="7"/>
      <c r="BP266" s="7"/>
      <c r="BQ266" s="7"/>
      <c r="BR266" s="7"/>
      <c r="BS266" s="7"/>
      <c r="BT266" s="7"/>
      <c r="BU266" s="7"/>
      <c r="BV266" s="7"/>
      <c r="BW266" s="7"/>
      <c r="BX266" s="7"/>
      <c r="BY266" s="7"/>
      <c r="BZ266" s="7"/>
      <c r="CA266" s="7"/>
      <c r="CB266" s="7"/>
      <c r="CC266" s="7"/>
      <c r="CD266" s="7"/>
      <c r="CE266" s="7"/>
    </row>
    <row r="267" spans="1:83" ht="15.75" thickBot="1">
      <c r="A267" s="250"/>
      <c r="B267" s="263"/>
      <c r="C267" s="184" t="s">
        <v>31</v>
      </c>
      <c r="D267" s="171">
        <v>66.7</v>
      </c>
      <c r="E267" s="171">
        <v>0</v>
      </c>
      <c r="F267" s="171">
        <v>0</v>
      </c>
      <c r="G267" s="171">
        <v>0</v>
      </c>
      <c r="H267" s="171">
        <v>0</v>
      </c>
      <c r="I267" s="171">
        <v>0</v>
      </c>
      <c r="J267" s="171">
        <v>0</v>
      </c>
      <c r="K267" s="171">
        <v>33.299999999999997</v>
      </c>
      <c r="L267" s="171">
        <v>14.3</v>
      </c>
      <c r="M267" s="171"/>
      <c r="N267" s="171"/>
      <c r="O267" s="171"/>
      <c r="P267" s="171"/>
      <c r="Q267" s="171"/>
      <c r="R267" s="171"/>
      <c r="S267" s="171"/>
      <c r="T267" s="171"/>
      <c r="U267" s="171"/>
      <c r="V267" s="171"/>
      <c r="W267" s="171"/>
      <c r="X267" s="171"/>
      <c r="Y267" s="171"/>
      <c r="Z267" s="171"/>
      <c r="AA267" s="171"/>
      <c r="AB267" s="171"/>
      <c r="AC267" s="171"/>
      <c r="AD267" s="171"/>
      <c r="AE267" s="171"/>
      <c r="AF267" s="171"/>
      <c r="AG267" s="171"/>
      <c r="AH267" s="171"/>
      <c r="AI267" s="171"/>
      <c r="AJ267" s="171"/>
      <c r="AK267" s="171"/>
      <c r="AL267" s="171"/>
      <c r="AM267" s="171"/>
      <c r="AN267" s="171"/>
      <c r="AO267" s="171"/>
      <c r="AP267" s="171"/>
      <c r="AQ267" s="171"/>
      <c r="AR267" s="171"/>
      <c r="AS267" s="171"/>
      <c r="AT267" s="171"/>
      <c r="AU267" s="171"/>
      <c r="AV267" s="171"/>
      <c r="AW267" s="171"/>
      <c r="AX267" s="171"/>
      <c r="AY267" s="171"/>
      <c r="AZ267" s="171"/>
      <c r="BA267" s="171"/>
      <c r="BB267" s="171"/>
      <c r="BC267" s="171"/>
      <c r="BD267" s="171"/>
      <c r="BE267" s="171"/>
      <c r="BF267" s="171"/>
      <c r="BG267" s="171"/>
      <c r="BH267" s="171"/>
      <c r="BI267" s="171"/>
      <c r="BJ267" s="171"/>
      <c r="BK267" s="171"/>
      <c r="BL267" s="171"/>
      <c r="BM267" s="171"/>
      <c r="BN267" s="171"/>
      <c r="BO267" s="171"/>
      <c r="BP267" s="171"/>
      <c r="BQ267" s="171"/>
      <c r="BR267" s="171"/>
      <c r="BS267" s="171"/>
      <c r="BT267" s="171"/>
      <c r="BU267" s="171"/>
      <c r="BV267" s="171"/>
      <c r="BW267" s="171"/>
      <c r="BX267" s="171"/>
      <c r="BY267" s="171"/>
      <c r="BZ267" s="171"/>
      <c r="CA267" s="171"/>
      <c r="CB267" s="171"/>
      <c r="CC267" s="171"/>
      <c r="CD267" s="171"/>
      <c r="CE267" s="171"/>
    </row>
    <row r="268" spans="1:83" ht="15.75" customHeight="1" thickBot="1">
      <c r="A268" s="250"/>
      <c r="B268" s="256" t="s">
        <v>237</v>
      </c>
      <c r="C268" s="184" t="s">
        <v>30</v>
      </c>
      <c r="D268" s="7">
        <v>3</v>
      </c>
      <c r="E268" s="7">
        <v>11</v>
      </c>
      <c r="F268" s="7">
        <v>4</v>
      </c>
      <c r="G268" s="7">
        <v>4</v>
      </c>
      <c r="H268" s="7">
        <v>3</v>
      </c>
      <c r="I268" s="7">
        <v>4</v>
      </c>
      <c r="J268" s="7">
        <v>5</v>
      </c>
      <c r="K268" s="7">
        <v>2</v>
      </c>
      <c r="L268" s="7">
        <v>6</v>
      </c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  <c r="BT268" s="7"/>
      <c r="BU268" s="7"/>
      <c r="BV268" s="7"/>
      <c r="BW268" s="7"/>
      <c r="BX268" s="7"/>
      <c r="BY268" s="7"/>
      <c r="BZ268" s="7"/>
      <c r="CA268" s="7"/>
      <c r="CB268" s="7"/>
      <c r="CC268" s="7"/>
      <c r="CD268" s="7"/>
      <c r="CE268" s="7"/>
    </row>
    <row r="269" spans="1:83" ht="15.75" thickBot="1">
      <c r="A269" s="250"/>
      <c r="B269" s="256"/>
      <c r="C269" s="184" t="s">
        <v>31</v>
      </c>
      <c r="D269" s="171">
        <v>33.299999999999997</v>
      </c>
      <c r="E269" s="171">
        <v>100</v>
      </c>
      <c r="F269" s="171">
        <v>100</v>
      </c>
      <c r="G269" s="171">
        <v>100</v>
      </c>
      <c r="H269" s="171">
        <v>100</v>
      </c>
      <c r="I269" s="171">
        <v>100</v>
      </c>
      <c r="J269" s="171">
        <v>100</v>
      </c>
      <c r="K269" s="171">
        <v>66.7</v>
      </c>
      <c r="L269" s="171">
        <v>85.7</v>
      </c>
      <c r="M269" s="171"/>
      <c r="N269" s="171"/>
      <c r="O269" s="171"/>
      <c r="P269" s="171"/>
      <c r="Q269" s="171"/>
      <c r="R269" s="171"/>
      <c r="S269" s="171"/>
      <c r="T269" s="171"/>
      <c r="U269" s="171"/>
      <c r="V269" s="171"/>
      <c r="W269" s="171"/>
      <c r="X269" s="171"/>
      <c r="Y269" s="171"/>
      <c r="Z269" s="171"/>
      <c r="AA269" s="171"/>
      <c r="AB269" s="171"/>
      <c r="AC269" s="171"/>
      <c r="AD269" s="171"/>
      <c r="AE269" s="171"/>
      <c r="AF269" s="171"/>
      <c r="AG269" s="171"/>
      <c r="AH269" s="171"/>
      <c r="AI269" s="171"/>
      <c r="AJ269" s="171"/>
      <c r="AK269" s="171"/>
      <c r="AL269" s="171"/>
      <c r="AM269" s="171"/>
      <c r="AN269" s="171"/>
      <c r="AO269" s="171"/>
      <c r="AP269" s="171"/>
      <c r="AQ269" s="171"/>
      <c r="AR269" s="171"/>
      <c r="AS269" s="171"/>
      <c r="AT269" s="171"/>
      <c r="AU269" s="171"/>
      <c r="AV269" s="171"/>
      <c r="AW269" s="171"/>
      <c r="AX269" s="171"/>
      <c r="AY269" s="171"/>
      <c r="AZ269" s="171"/>
      <c r="BA269" s="171"/>
      <c r="BB269" s="171"/>
      <c r="BC269" s="171"/>
      <c r="BD269" s="171"/>
      <c r="BE269" s="171"/>
      <c r="BF269" s="171"/>
      <c r="BG269" s="171"/>
      <c r="BH269" s="171"/>
      <c r="BI269" s="171"/>
      <c r="BJ269" s="171"/>
      <c r="BK269" s="171"/>
      <c r="BL269" s="171"/>
      <c r="BM269" s="171"/>
      <c r="BN269" s="171"/>
      <c r="BO269" s="171"/>
      <c r="BP269" s="171"/>
      <c r="BQ269" s="171"/>
      <c r="BR269" s="171"/>
      <c r="BS269" s="171"/>
      <c r="BT269" s="171"/>
      <c r="BU269" s="171"/>
      <c r="BV269" s="171"/>
      <c r="BW269" s="171"/>
      <c r="BX269" s="171"/>
      <c r="BY269" s="171"/>
      <c r="BZ269" s="171"/>
      <c r="CA269" s="171"/>
      <c r="CB269" s="171"/>
      <c r="CC269" s="171"/>
      <c r="CD269" s="171"/>
      <c r="CE269" s="171"/>
    </row>
    <row r="270" spans="1:83" ht="15.75" customHeight="1" thickBot="1">
      <c r="A270" s="250"/>
      <c r="B270" s="256" t="s">
        <v>238</v>
      </c>
      <c r="C270" s="184" t="s">
        <v>30</v>
      </c>
      <c r="D270" s="7">
        <v>0</v>
      </c>
      <c r="E270" s="7">
        <v>0</v>
      </c>
      <c r="F270" s="7">
        <v>0</v>
      </c>
      <c r="G270" s="7">
        <v>0</v>
      </c>
      <c r="H270" s="7">
        <v>0</v>
      </c>
      <c r="I270" s="7">
        <v>0</v>
      </c>
      <c r="J270" s="7">
        <v>0</v>
      </c>
      <c r="K270" s="7">
        <v>0</v>
      </c>
      <c r="L270" s="7">
        <v>0</v>
      </c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7"/>
      <c r="BQ270" s="7"/>
      <c r="BR270" s="7"/>
      <c r="BS270" s="7"/>
      <c r="BT270" s="7"/>
      <c r="BU270" s="7"/>
      <c r="BV270" s="7"/>
      <c r="BW270" s="7"/>
      <c r="BX270" s="7"/>
      <c r="BY270" s="7"/>
      <c r="BZ270" s="7"/>
      <c r="CA270" s="7"/>
      <c r="CB270" s="7"/>
      <c r="CC270" s="7"/>
      <c r="CD270" s="7"/>
      <c r="CE270" s="7"/>
    </row>
    <row r="271" spans="1:83" ht="15.75" thickBot="1">
      <c r="A271" s="250"/>
      <c r="B271" s="256"/>
      <c r="C271" s="184" t="s">
        <v>31</v>
      </c>
      <c r="D271" s="171">
        <v>0</v>
      </c>
      <c r="E271" s="171">
        <v>0</v>
      </c>
      <c r="F271" s="171">
        <v>0</v>
      </c>
      <c r="G271" s="171">
        <v>0</v>
      </c>
      <c r="H271" s="171">
        <v>0</v>
      </c>
      <c r="I271" s="171">
        <v>0</v>
      </c>
      <c r="J271" s="171">
        <v>0</v>
      </c>
      <c r="K271" s="171">
        <v>0</v>
      </c>
      <c r="L271" s="171">
        <v>0</v>
      </c>
      <c r="M271" s="171"/>
      <c r="N271" s="171"/>
      <c r="O271" s="171"/>
      <c r="P271" s="171"/>
      <c r="Q271" s="171"/>
      <c r="R271" s="171"/>
      <c r="S271" s="171"/>
      <c r="T271" s="171"/>
      <c r="U271" s="171"/>
      <c r="V271" s="171"/>
      <c r="W271" s="171"/>
      <c r="X271" s="171"/>
      <c r="Y271" s="171"/>
      <c r="Z271" s="171"/>
      <c r="AA271" s="171"/>
      <c r="AB271" s="171"/>
      <c r="AC271" s="171"/>
      <c r="AD271" s="171"/>
      <c r="AE271" s="171"/>
      <c r="AF271" s="171"/>
      <c r="AG271" s="171"/>
      <c r="AH271" s="171"/>
      <c r="AI271" s="171"/>
      <c r="AJ271" s="171"/>
      <c r="AK271" s="171"/>
      <c r="AL271" s="171"/>
      <c r="AM271" s="171"/>
      <c r="AN271" s="171"/>
      <c r="AO271" s="171"/>
      <c r="AP271" s="171"/>
      <c r="AQ271" s="171"/>
      <c r="AR271" s="171"/>
      <c r="AS271" s="171"/>
      <c r="AT271" s="171"/>
      <c r="AU271" s="171"/>
      <c r="AV271" s="171"/>
      <c r="AW271" s="171"/>
      <c r="AX271" s="171"/>
      <c r="AY271" s="171"/>
      <c r="AZ271" s="171"/>
      <c r="BA271" s="171"/>
      <c r="BB271" s="171"/>
      <c r="BC271" s="171"/>
      <c r="BD271" s="171"/>
      <c r="BE271" s="171"/>
      <c r="BF271" s="171"/>
      <c r="BG271" s="171"/>
      <c r="BH271" s="171"/>
      <c r="BI271" s="171"/>
      <c r="BJ271" s="171"/>
      <c r="BK271" s="171"/>
      <c r="BL271" s="171"/>
      <c r="BM271" s="171"/>
      <c r="BN271" s="171"/>
      <c r="BO271" s="171"/>
      <c r="BP271" s="171"/>
      <c r="BQ271" s="171"/>
      <c r="BR271" s="171"/>
      <c r="BS271" s="171"/>
      <c r="BT271" s="171"/>
      <c r="BU271" s="171"/>
      <c r="BV271" s="171"/>
      <c r="BW271" s="171"/>
      <c r="BX271" s="171"/>
      <c r="BY271" s="171"/>
      <c r="BZ271" s="171"/>
      <c r="CA271" s="171"/>
      <c r="CB271" s="171"/>
      <c r="CC271" s="171"/>
      <c r="CD271" s="171"/>
      <c r="CE271" s="171"/>
    </row>
    <row r="272" spans="1:83" ht="15.75" customHeight="1" thickBot="1">
      <c r="A272" s="250"/>
      <c r="B272" s="256" t="s">
        <v>239</v>
      </c>
      <c r="C272" s="184" t="s">
        <v>30</v>
      </c>
      <c r="D272" s="7">
        <v>0</v>
      </c>
      <c r="E272" s="7">
        <v>0</v>
      </c>
      <c r="F272" s="7">
        <v>0</v>
      </c>
      <c r="G272" s="7">
        <v>0</v>
      </c>
      <c r="H272" s="7">
        <v>0</v>
      </c>
      <c r="I272" s="7">
        <v>0</v>
      </c>
      <c r="J272" s="7">
        <v>0</v>
      </c>
      <c r="K272" s="7">
        <v>0</v>
      </c>
      <c r="L272" s="7">
        <v>0</v>
      </c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  <c r="BM272" s="7"/>
      <c r="BN272" s="7"/>
      <c r="BO272" s="7"/>
      <c r="BP272" s="7"/>
      <c r="BQ272" s="7"/>
      <c r="BR272" s="7"/>
      <c r="BS272" s="7"/>
      <c r="BT272" s="7"/>
      <c r="BU272" s="7"/>
      <c r="BV272" s="7"/>
      <c r="BW272" s="7"/>
      <c r="BX272" s="7"/>
      <c r="BY272" s="7"/>
      <c r="BZ272" s="7"/>
      <c r="CA272" s="7"/>
      <c r="CB272" s="7"/>
      <c r="CC272" s="7"/>
      <c r="CD272" s="7"/>
      <c r="CE272" s="7"/>
    </row>
    <row r="273" spans="1:83" ht="15.75" thickBot="1">
      <c r="A273" s="250"/>
      <c r="B273" s="256"/>
      <c r="C273" s="184" t="s">
        <v>31</v>
      </c>
      <c r="D273" s="171">
        <v>0</v>
      </c>
      <c r="E273" s="171">
        <v>0</v>
      </c>
      <c r="F273" s="171">
        <v>0</v>
      </c>
      <c r="G273" s="171">
        <v>0</v>
      </c>
      <c r="H273" s="171">
        <v>0</v>
      </c>
      <c r="I273" s="171">
        <v>0</v>
      </c>
      <c r="J273" s="171">
        <v>0</v>
      </c>
      <c r="K273" s="171">
        <v>0</v>
      </c>
      <c r="L273" s="171">
        <v>0</v>
      </c>
      <c r="M273" s="171"/>
      <c r="N273" s="171"/>
      <c r="O273" s="171"/>
      <c r="P273" s="171"/>
      <c r="Q273" s="171"/>
      <c r="R273" s="171"/>
      <c r="S273" s="171"/>
      <c r="T273" s="171"/>
      <c r="U273" s="171"/>
      <c r="V273" s="171"/>
      <c r="W273" s="171"/>
      <c r="X273" s="171"/>
      <c r="Y273" s="171"/>
      <c r="Z273" s="171"/>
      <c r="AA273" s="171"/>
      <c r="AB273" s="171"/>
      <c r="AC273" s="171"/>
      <c r="AD273" s="171"/>
      <c r="AE273" s="171"/>
      <c r="AF273" s="171"/>
      <c r="AG273" s="171"/>
      <c r="AH273" s="171"/>
      <c r="AI273" s="171"/>
      <c r="AJ273" s="171"/>
      <c r="AK273" s="171"/>
      <c r="AL273" s="171"/>
      <c r="AM273" s="171"/>
      <c r="AN273" s="171"/>
      <c r="AO273" s="171"/>
      <c r="AP273" s="171"/>
      <c r="AQ273" s="171"/>
      <c r="AR273" s="171"/>
      <c r="AS273" s="171"/>
      <c r="AT273" s="171"/>
      <c r="AU273" s="171"/>
      <c r="AV273" s="171"/>
      <c r="AW273" s="171"/>
      <c r="AX273" s="171"/>
      <c r="AY273" s="171"/>
      <c r="AZ273" s="171"/>
      <c r="BA273" s="171"/>
      <c r="BB273" s="171"/>
      <c r="BC273" s="171"/>
      <c r="BD273" s="171"/>
      <c r="BE273" s="171"/>
      <c r="BF273" s="171"/>
      <c r="BG273" s="171"/>
      <c r="BH273" s="171"/>
      <c r="BI273" s="171"/>
      <c r="BJ273" s="171"/>
      <c r="BK273" s="171"/>
      <c r="BL273" s="171"/>
      <c r="BM273" s="171"/>
      <c r="BN273" s="171"/>
      <c r="BO273" s="171"/>
      <c r="BP273" s="171"/>
      <c r="BQ273" s="171"/>
      <c r="BR273" s="171"/>
      <c r="BS273" s="171"/>
      <c r="BT273" s="171"/>
      <c r="BU273" s="171"/>
      <c r="BV273" s="171"/>
      <c r="BW273" s="171"/>
      <c r="BX273" s="171"/>
      <c r="BY273" s="171"/>
      <c r="BZ273" s="171"/>
      <c r="CA273" s="171"/>
      <c r="CB273" s="171"/>
      <c r="CC273" s="171"/>
      <c r="CD273" s="171"/>
      <c r="CE273" s="171"/>
    </row>
    <row r="274" spans="1:83" ht="15.75" customHeight="1" thickBot="1">
      <c r="A274" s="250"/>
      <c r="B274" s="256" t="s">
        <v>240</v>
      </c>
      <c r="C274" s="184" t="s">
        <v>30</v>
      </c>
      <c r="D274" s="7">
        <v>0</v>
      </c>
      <c r="E274" s="7">
        <v>0</v>
      </c>
      <c r="F274" s="7">
        <v>0</v>
      </c>
      <c r="G274" s="7">
        <v>0</v>
      </c>
      <c r="H274" s="7">
        <v>0</v>
      </c>
      <c r="I274" s="7">
        <v>0</v>
      </c>
      <c r="J274" s="7">
        <v>0</v>
      </c>
      <c r="K274" s="7">
        <v>0</v>
      </c>
      <c r="L274" s="7">
        <v>0</v>
      </c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7"/>
      <c r="BR274" s="7"/>
      <c r="BS274" s="7"/>
      <c r="BT274" s="7"/>
      <c r="BU274" s="7"/>
      <c r="BV274" s="7"/>
      <c r="BW274" s="7"/>
      <c r="BX274" s="7"/>
      <c r="BY274" s="7"/>
      <c r="BZ274" s="7"/>
      <c r="CA274" s="7"/>
      <c r="CB274" s="7"/>
      <c r="CC274" s="7"/>
      <c r="CD274" s="7"/>
      <c r="CE274" s="7"/>
    </row>
    <row r="275" spans="1:83" ht="15.75" thickBot="1">
      <c r="A275" s="250"/>
      <c r="B275" s="256"/>
      <c r="C275" s="184" t="s">
        <v>31</v>
      </c>
      <c r="D275" s="171">
        <v>0</v>
      </c>
      <c r="E275" s="171">
        <v>0</v>
      </c>
      <c r="F275" s="171">
        <v>0</v>
      </c>
      <c r="G275" s="171">
        <v>0</v>
      </c>
      <c r="H275" s="171">
        <v>0</v>
      </c>
      <c r="I275" s="171">
        <v>0</v>
      </c>
      <c r="J275" s="171">
        <v>0</v>
      </c>
      <c r="K275" s="171">
        <v>0</v>
      </c>
      <c r="L275" s="171">
        <v>0</v>
      </c>
      <c r="M275" s="171"/>
      <c r="N275" s="171"/>
      <c r="O275" s="171"/>
      <c r="P275" s="171"/>
      <c r="Q275" s="171"/>
      <c r="R275" s="171"/>
      <c r="S275" s="171"/>
      <c r="T275" s="171"/>
      <c r="U275" s="171"/>
      <c r="V275" s="171"/>
      <c r="W275" s="171"/>
      <c r="X275" s="171"/>
      <c r="Y275" s="171"/>
      <c r="Z275" s="171"/>
      <c r="AA275" s="171"/>
      <c r="AB275" s="171"/>
      <c r="AC275" s="171"/>
      <c r="AD275" s="171"/>
      <c r="AE275" s="171"/>
      <c r="AF275" s="171"/>
      <c r="AG275" s="171"/>
      <c r="AH275" s="171"/>
      <c r="AI275" s="171"/>
      <c r="AJ275" s="171"/>
      <c r="AK275" s="171"/>
      <c r="AL275" s="171"/>
      <c r="AM275" s="171"/>
      <c r="AN275" s="171"/>
      <c r="AO275" s="171"/>
      <c r="AP275" s="171"/>
      <c r="AQ275" s="171"/>
      <c r="AR275" s="171"/>
      <c r="AS275" s="171"/>
      <c r="AT275" s="171"/>
      <c r="AU275" s="171"/>
      <c r="AV275" s="171"/>
      <c r="AW275" s="171"/>
      <c r="AX275" s="171"/>
      <c r="AY275" s="171"/>
      <c r="AZ275" s="171"/>
      <c r="BA275" s="171"/>
      <c r="BB275" s="171"/>
      <c r="BC275" s="171"/>
      <c r="BD275" s="171"/>
      <c r="BE275" s="171"/>
      <c r="BF275" s="171"/>
      <c r="BG275" s="171"/>
      <c r="BH275" s="171"/>
      <c r="BI275" s="171"/>
      <c r="BJ275" s="171"/>
      <c r="BK275" s="171"/>
      <c r="BL275" s="171"/>
      <c r="BM275" s="171"/>
      <c r="BN275" s="171"/>
      <c r="BO275" s="171"/>
      <c r="BP275" s="171"/>
      <c r="BQ275" s="171"/>
      <c r="BR275" s="171"/>
      <c r="BS275" s="171"/>
      <c r="BT275" s="171"/>
      <c r="BU275" s="171"/>
      <c r="BV275" s="171"/>
      <c r="BW275" s="171"/>
      <c r="BX275" s="171"/>
      <c r="BY275" s="171"/>
      <c r="BZ275" s="171"/>
      <c r="CA275" s="171"/>
      <c r="CB275" s="171"/>
      <c r="CC275" s="171"/>
      <c r="CD275" s="171"/>
      <c r="CE275" s="171"/>
    </row>
    <row r="276" spans="1:83" ht="15.75" thickBot="1">
      <c r="A276" s="250"/>
      <c r="B276" s="189" t="s">
        <v>241</v>
      </c>
      <c r="C276" s="184" t="s">
        <v>242</v>
      </c>
      <c r="D276" s="171" t="e">
        <v>#DIV/0!</v>
      </c>
      <c r="E276" s="171" t="e">
        <v>#DIV/0!</v>
      </c>
      <c r="F276" s="171" t="e">
        <v>#DIV/0!</v>
      </c>
      <c r="G276" s="171" t="e">
        <v>#DIV/0!</v>
      </c>
      <c r="H276" s="171" t="e">
        <v>#DIV/0!</v>
      </c>
      <c r="I276" s="171" t="e">
        <v>#DIV/0!</v>
      </c>
      <c r="J276" s="171" t="e">
        <v>#DIV/0!</v>
      </c>
      <c r="K276" s="171" t="e">
        <v>#DIV/0!</v>
      </c>
      <c r="L276" s="171" t="e">
        <v>#DIV/0!</v>
      </c>
      <c r="M276" s="171"/>
      <c r="N276" s="171"/>
      <c r="O276" s="171"/>
      <c r="P276" s="171"/>
      <c r="Q276" s="171"/>
      <c r="R276" s="171"/>
      <c r="S276" s="171"/>
      <c r="T276" s="171"/>
      <c r="U276" s="171"/>
      <c r="V276" s="171"/>
      <c r="W276" s="171"/>
      <c r="X276" s="171"/>
      <c r="Y276" s="171"/>
      <c r="Z276" s="171"/>
      <c r="AA276" s="171"/>
      <c r="AB276" s="171"/>
      <c r="AC276" s="171"/>
      <c r="AD276" s="171"/>
      <c r="AE276" s="171"/>
      <c r="AF276" s="171"/>
      <c r="AG276" s="171"/>
      <c r="AH276" s="171"/>
      <c r="AI276" s="171"/>
      <c r="AJ276" s="171"/>
      <c r="AK276" s="171"/>
      <c r="AL276" s="171"/>
      <c r="AM276" s="171"/>
      <c r="AN276" s="171"/>
      <c r="AO276" s="171"/>
      <c r="AP276" s="171"/>
      <c r="AQ276" s="171"/>
      <c r="AR276" s="171"/>
      <c r="AS276" s="171"/>
      <c r="AT276" s="171"/>
      <c r="AU276" s="171"/>
      <c r="AV276" s="171"/>
      <c r="AW276" s="171"/>
      <c r="AX276" s="171"/>
      <c r="AY276" s="171"/>
      <c r="AZ276" s="171"/>
      <c r="BA276" s="171"/>
      <c r="BB276" s="171"/>
      <c r="BC276" s="171"/>
      <c r="BD276" s="171"/>
      <c r="BE276" s="171"/>
      <c r="BF276" s="171"/>
      <c r="BG276" s="171"/>
      <c r="BH276" s="171"/>
      <c r="BI276" s="171"/>
      <c r="BJ276" s="171"/>
      <c r="BK276" s="171"/>
      <c r="BL276" s="171"/>
      <c r="BM276" s="171"/>
      <c r="BN276" s="171"/>
      <c r="BO276" s="171"/>
      <c r="BP276" s="171"/>
      <c r="BQ276" s="171"/>
      <c r="BR276" s="171"/>
      <c r="BS276" s="171"/>
      <c r="BT276" s="171"/>
      <c r="BU276" s="171"/>
      <c r="BV276" s="171"/>
      <c r="BW276" s="171"/>
      <c r="BX276" s="171"/>
      <c r="BY276" s="171"/>
      <c r="BZ276" s="171"/>
      <c r="CA276" s="171"/>
      <c r="CB276" s="171"/>
      <c r="CC276" s="171"/>
      <c r="CD276" s="171"/>
      <c r="CE276" s="171"/>
    </row>
    <row r="277" spans="1:83" ht="15.75" thickBot="1">
      <c r="A277" s="250"/>
      <c r="B277" s="189" t="s">
        <v>243</v>
      </c>
      <c r="C277" s="184" t="s">
        <v>244</v>
      </c>
      <c r="D277" s="171">
        <v>21</v>
      </c>
      <c r="E277" s="171">
        <v>20.2</v>
      </c>
      <c r="F277" s="171">
        <v>19.3</v>
      </c>
      <c r="G277" s="171">
        <v>30.5</v>
      </c>
      <c r="H277" s="171">
        <v>21.7</v>
      </c>
      <c r="I277" s="171">
        <v>17.8</v>
      </c>
      <c r="J277" s="171">
        <v>15.8</v>
      </c>
      <c r="K277" s="171">
        <v>11.7</v>
      </c>
      <c r="L277" s="171">
        <v>12.7</v>
      </c>
      <c r="M277" s="171"/>
      <c r="N277" s="171"/>
      <c r="O277" s="171"/>
      <c r="P277" s="171"/>
      <c r="Q277" s="171"/>
      <c r="R277" s="171"/>
      <c r="S277" s="171"/>
      <c r="T277" s="171"/>
      <c r="U277" s="171"/>
      <c r="V277" s="171"/>
      <c r="W277" s="171"/>
      <c r="X277" s="171"/>
      <c r="Y277" s="171"/>
      <c r="Z277" s="171"/>
      <c r="AA277" s="171"/>
      <c r="AB277" s="171"/>
      <c r="AC277" s="171"/>
      <c r="AD277" s="171"/>
      <c r="AE277" s="171"/>
      <c r="AF277" s="171"/>
      <c r="AG277" s="171"/>
      <c r="AH277" s="171"/>
      <c r="AI277" s="171"/>
      <c r="AJ277" s="171"/>
      <c r="AK277" s="171"/>
      <c r="AL277" s="171"/>
      <c r="AM277" s="171"/>
      <c r="AN277" s="171"/>
      <c r="AO277" s="171"/>
      <c r="AP277" s="171"/>
      <c r="AQ277" s="171"/>
      <c r="AR277" s="171"/>
      <c r="AS277" s="171"/>
      <c r="AT277" s="171"/>
      <c r="AU277" s="171"/>
      <c r="AV277" s="171"/>
      <c r="AW277" s="171"/>
      <c r="AX277" s="171"/>
      <c r="AY277" s="171"/>
      <c r="AZ277" s="171"/>
      <c r="BA277" s="171"/>
      <c r="BB277" s="171"/>
      <c r="BC277" s="171"/>
      <c r="BD277" s="171"/>
      <c r="BE277" s="171"/>
      <c r="BF277" s="171"/>
      <c r="BG277" s="171"/>
      <c r="BH277" s="171"/>
      <c r="BI277" s="171"/>
      <c r="BJ277" s="171"/>
      <c r="BK277" s="171"/>
      <c r="BL277" s="171"/>
      <c r="BM277" s="171"/>
      <c r="BN277" s="171"/>
      <c r="BO277" s="171"/>
      <c r="BP277" s="171"/>
      <c r="BQ277" s="171"/>
      <c r="BR277" s="171"/>
      <c r="BS277" s="171"/>
      <c r="BT277" s="171"/>
      <c r="BU277" s="171"/>
      <c r="BV277" s="171"/>
      <c r="BW277" s="171"/>
      <c r="BX277" s="171"/>
      <c r="BY277" s="171"/>
      <c r="BZ277" s="171"/>
      <c r="CA277" s="171"/>
      <c r="CB277" s="171"/>
      <c r="CC277" s="171"/>
      <c r="CD277" s="171"/>
      <c r="CE277" s="171"/>
    </row>
    <row r="278" spans="1:83" ht="15.75" thickBot="1">
      <c r="A278" s="250"/>
      <c r="B278" s="190" t="s">
        <v>245</v>
      </c>
      <c r="C278" s="185" t="s">
        <v>246</v>
      </c>
      <c r="D278" s="171">
        <v>1.2</v>
      </c>
      <c r="E278" s="171">
        <v>1</v>
      </c>
      <c r="F278" s="171">
        <v>1.3</v>
      </c>
      <c r="G278" s="171">
        <v>0.7</v>
      </c>
      <c r="H278" s="171">
        <v>1</v>
      </c>
      <c r="I278" s="171">
        <v>1</v>
      </c>
      <c r="J278" s="171">
        <v>1.3</v>
      </c>
      <c r="K278" s="171">
        <v>1</v>
      </c>
      <c r="L278" s="171">
        <v>1.5</v>
      </c>
      <c r="M278" s="171"/>
      <c r="N278" s="171"/>
      <c r="O278" s="171"/>
      <c r="P278" s="171"/>
      <c r="Q278" s="171"/>
      <c r="R278" s="171"/>
      <c r="S278" s="171"/>
      <c r="T278" s="171"/>
      <c r="U278" s="171"/>
      <c r="V278" s="171"/>
      <c r="W278" s="171"/>
      <c r="X278" s="171"/>
      <c r="Y278" s="171"/>
      <c r="Z278" s="171"/>
      <c r="AA278" s="171"/>
      <c r="AB278" s="171"/>
      <c r="AC278" s="171"/>
      <c r="AD278" s="171"/>
      <c r="AE278" s="171"/>
      <c r="AF278" s="171"/>
      <c r="AG278" s="171"/>
      <c r="AH278" s="171"/>
      <c r="AI278" s="171"/>
      <c r="AJ278" s="171"/>
      <c r="AK278" s="171"/>
      <c r="AL278" s="171"/>
      <c r="AM278" s="171"/>
      <c r="AN278" s="171"/>
      <c r="AO278" s="171"/>
      <c r="AP278" s="171"/>
      <c r="AQ278" s="171"/>
      <c r="AR278" s="171"/>
      <c r="AS278" s="171"/>
      <c r="AT278" s="171"/>
      <c r="AU278" s="171"/>
      <c r="AV278" s="171"/>
      <c r="AW278" s="171"/>
      <c r="AX278" s="171"/>
      <c r="AY278" s="171"/>
      <c r="AZ278" s="171"/>
      <c r="BA278" s="171"/>
      <c r="BB278" s="171"/>
      <c r="BC278" s="171"/>
      <c r="BD278" s="171"/>
      <c r="BE278" s="171"/>
      <c r="BF278" s="171"/>
      <c r="BG278" s="171"/>
      <c r="BH278" s="171"/>
      <c r="BI278" s="171"/>
      <c r="BJ278" s="171"/>
      <c r="BK278" s="171"/>
      <c r="BL278" s="171"/>
      <c r="BM278" s="171"/>
      <c r="BN278" s="171"/>
      <c r="BO278" s="171"/>
      <c r="BP278" s="171"/>
      <c r="BQ278" s="171"/>
      <c r="BR278" s="171"/>
      <c r="BS278" s="171"/>
      <c r="BT278" s="171"/>
      <c r="BU278" s="171"/>
      <c r="BV278" s="171"/>
      <c r="BW278" s="171"/>
      <c r="BX278" s="171"/>
      <c r="BY278" s="171"/>
      <c r="BZ278" s="171"/>
      <c r="CA278" s="171"/>
      <c r="CB278" s="171"/>
      <c r="CC278" s="171"/>
      <c r="CD278" s="171"/>
      <c r="CE278" s="171"/>
    </row>
    <row r="279" spans="1:83" ht="15.75" customHeight="1" thickBot="1">
      <c r="A279" s="264" t="s">
        <v>247</v>
      </c>
      <c r="B279" s="191" t="s">
        <v>248</v>
      </c>
      <c r="C279" s="186" t="s">
        <v>30</v>
      </c>
      <c r="D279" s="11">
        <v>0</v>
      </c>
      <c r="E279" s="11">
        <v>0</v>
      </c>
      <c r="F279" s="11">
        <v>1</v>
      </c>
      <c r="G279" s="11">
        <v>0</v>
      </c>
      <c r="H279" s="11">
        <v>0</v>
      </c>
      <c r="I279" s="11">
        <v>0</v>
      </c>
      <c r="J279" s="11">
        <v>0</v>
      </c>
      <c r="K279" s="11">
        <v>0</v>
      </c>
      <c r="L279" s="11">
        <v>1</v>
      </c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  <c r="AP279" s="11"/>
      <c r="AQ279" s="11"/>
      <c r="AR279" s="11"/>
      <c r="AS279" s="11"/>
      <c r="AT279" s="11"/>
      <c r="AU279" s="11"/>
      <c r="AV279" s="11"/>
      <c r="AW279" s="11"/>
      <c r="AX279" s="11"/>
      <c r="AY279" s="11"/>
      <c r="AZ279" s="11"/>
      <c r="BA279" s="11"/>
      <c r="BB279" s="11"/>
      <c r="BC279" s="11"/>
      <c r="BD279" s="11"/>
      <c r="BE279" s="11"/>
      <c r="BF279" s="11"/>
      <c r="BG279" s="11"/>
      <c r="BH279" s="11"/>
      <c r="BI279" s="11"/>
      <c r="BJ279" s="11"/>
      <c r="BK279" s="11"/>
      <c r="BL279" s="11"/>
      <c r="BM279" s="11"/>
      <c r="BN279" s="11"/>
      <c r="BO279" s="11"/>
      <c r="BP279" s="11"/>
      <c r="BQ279" s="11"/>
      <c r="BR279" s="11"/>
      <c r="BS279" s="11"/>
      <c r="BT279" s="11"/>
      <c r="BU279" s="11"/>
      <c r="BV279" s="11"/>
      <c r="BW279" s="11"/>
      <c r="BX279" s="11"/>
      <c r="BY279" s="11"/>
      <c r="BZ279" s="11"/>
      <c r="CA279" s="11"/>
      <c r="CB279" s="11"/>
      <c r="CC279" s="11"/>
      <c r="CD279" s="11"/>
      <c r="CE279" s="11"/>
    </row>
    <row r="280" spans="1:83" ht="15.75" thickBot="1">
      <c r="A280" s="264"/>
      <c r="B280" s="35" t="s">
        <v>249</v>
      </c>
      <c r="C280" s="185" t="s">
        <v>30</v>
      </c>
      <c r="D280" s="11">
        <v>0</v>
      </c>
      <c r="E280" s="11">
        <v>0</v>
      </c>
      <c r="F280" s="11">
        <v>1</v>
      </c>
      <c r="G280" s="11">
        <v>0</v>
      </c>
      <c r="H280" s="11">
        <v>0</v>
      </c>
      <c r="I280" s="11">
        <v>0</v>
      </c>
      <c r="J280" s="11">
        <v>0</v>
      </c>
      <c r="K280" s="11">
        <v>0</v>
      </c>
      <c r="L280" s="11">
        <v>0</v>
      </c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  <c r="AK280" s="11"/>
      <c r="AL280" s="11"/>
      <c r="AM280" s="11"/>
      <c r="AN280" s="11"/>
      <c r="AO280" s="11"/>
      <c r="AP280" s="11"/>
      <c r="AQ280" s="11"/>
      <c r="AR280" s="11"/>
      <c r="AS280" s="11"/>
      <c r="AT280" s="11"/>
      <c r="AU280" s="11"/>
      <c r="AV280" s="11"/>
      <c r="AW280" s="11"/>
      <c r="AX280" s="11"/>
      <c r="AY280" s="11"/>
      <c r="AZ280" s="11"/>
      <c r="BA280" s="11"/>
      <c r="BB280" s="11"/>
      <c r="BC280" s="11"/>
      <c r="BD280" s="11"/>
      <c r="BE280" s="11"/>
      <c r="BF280" s="11"/>
      <c r="BG280" s="11"/>
      <c r="BH280" s="11"/>
      <c r="BI280" s="11"/>
      <c r="BJ280" s="11"/>
      <c r="BK280" s="11"/>
      <c r="BL280" s="11"/>
      <c r="BM280" s="11"/>
      <c r="BN280" s="11"/>
      <c r="BO280" s="11"/>
      <c r="BP280" s="11"/>
      <c r="BQ280" s="11"/>
      <c r="BR280" s="11"/>
      <c r="BS280" s="11"/>
      <c r="BT280" s="11"/>
      <c r="BU280" s="11"/>
      <c r="BV280" s="11"/>
      <c r="BW280" s="11"/>
      <c r="BX280" s="11"/>
      <c r="BY280" s="11"/>
      <c r="BZ280" s="11"/>
      <c r="CA280" s="11"/>
      <c r="CB280" s="11"/>
      <c r="CC280" s="11"/>
      <c r="CD280" s="11"/>
      <c r="CE280" s="11"/>
    </row>
    <row r="281" spans="1:83" ht="60" customHeight="1" thickBot="1">
      <c r="A281" s="250" t="s">
        <v>250</v>
      </c>
      <c r="B281" s="155" t="s">
        <v>251</v>
      </c>
      <c r="C281" s="192" t="s">
        <v>27</v>
      </c>
      <c r="D281" s="8" t="s">
        <v>480</v>
      </c>
      <c r="E281" s="8" t="s">
        <v>478</v>
      </c>
      <c r="F281" s="8" t="s">
        <v>478</v>
      </c>
      <c r="G281" s="8" t="s">
        <v>478</v>
      </c>
      <c r="H281" s="8" t="s">
        <v>478</v>
      </c>
      <c r="I281" s="8" t="s">
        <v>478</v>
      </c>
      <c r="J281" s="8" t="s">
        <v>478</v>
      </c>
      <c r="K281" s="8" t="s">
        <v>480</v>
      </c>
      <c r="L281" s="8" t="s">
        <v>478</v>
      </c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8"/>
      <c r="AX281" s="8"/>
      <c r="AY281" s="8"/>
      <c r="AZ281" s="8"/>
      <c r="BA281" s="8"/>
      <c r="BB281" s="8"/>
      <c r="BC281" s="8"/>
      <c r="BD281" s="8"/>
      <c r="BE281" s="8"/>
      <c r="BF281" s="8"/>
      <c r="BG281" s="8"/>
      <c r="BH281" s="8"/>
      <c r="BI281" s="8"/>
      <c r="BJ281" s="8"/>
      <c r="BK281" s="8"/>
      <c r="BL281" s="8"/>
      <c r="BM281" s="8"/>
      <c r="BN281" s="8"/>
      <c r="BO281" s="8"/>
      <c r="BP281" s="8"/>
      <c r="BQ281" s="8"/>
      <c r="BR281" s="8"/>
      <c r="BS281" s="8"/>
      <c r="BT281" s="8"/>
      <c r="BU281" s="8"/>
      <c r="BV281" s="8"/>
      <c r="BW281" s="8"/>
      <c r="BX281" s="8"/>
      <c r="BY281" s="8"/>
      <c r="BZ281" s="8"/>
      <c r="CA281" s="8"/>
      <c r="CB281" s="8"/>
      <c r="CC281" s="8"/>
      <c r="CD281" s="8"/>
      <c r="CE281" s="8"/>
    </row>
    <row r="282" spans="1:83" ht="59.25" thickBot="1">
      <c r="A282" s="250"/>
      <c r="B282" s="157" t="s">
        <v>252</v>
      </c>
      <c r="C282" s="184" t="s">
        <v>27</v>
      </c>
      <c r="D282" s="8" t="s">
        <v>478</v>
      </c>
      <c r="E282" s="8" t="s">
        <v>478</v>
      </c>
      <c r="F282" s="8" t="s">
        <v>478</v>
      </c>
      <c r="G282" s="8" t="s">
        <v>478</v>
      </c>
      <c r="H282" s="8" t="s">
        <v>480</v>
      </c>
      <c r="I282" s="8" t="s">
        <v>478</v>
      </c>
      <c r="J282" s="8" t="s">
        <v>478</v>
      </c>
      <c r="K282" s="8" t="s">
        <v>480</v>
      </c>
      <c r="L282" s="8" t="s">
        <v>478</v>
      </c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V282" s="8"/>
      <c r="AW282" s="8"/>
      <c r="AX282" s="8"/>
      <c r="AY282" s="8"/>
      <c r="AZ282" s="8"/>
      <c r="BA282" s="8"/>
      <c r="BB282" s="8"/>
      <c r="BC282" s="8"/>
      <c r="BD282" s="8"/>
      <c r="BE282" s="8"/>
      <c r="BF282" s="8"/>
      <c r="BG282" s="8"/>
      <c r="BH282" s="8"/>
      <c r="BI282" s="8"/>
      <c r="BJ282" s="8"/>
      <c r="BK282" s="8"/>
      <c r="BL282" s="8"/>
      <c r="BM282" s="8"/>
      <c r="BN282" s="8"/>
      <c r="BO282" s="8"/>
      <c r="BP282" s="8"/>
      <c r="BQ282" s="8"/>
      <c r="BR282" s="8"/>
      <c r="BS282" s="8"/>
      <c r="BT282" s="8"/>
      <c r="BU282" s="8"/>
      <c r="BV282" s="8"/>
      <c r="BW282" s="8"/>
      <c r="BX282" s="8"/>
      <c r="BY282" s="8"/>
      <c r="BZ282" s="8"/>
      <c r="CA282" s="8"/>
      <c r="CB282" s="8"/>
      <c r="CC282" s="8"/>
      <c r="CD282" s="8"/>
      <c r="CE282" s="8"/>
    </row>
    <row r="283" spans="1:83" ht="45.75" thickBot="1">
      <c r="A283" s="250"/>
      <c r="B283" s="157" t="s">
        <v>253</v>
      </c>
      <c r="C283" s="184" t="s">
        <v>27</v>
      </c>
      <c r="D283" s="8" t="s">
        <v>478</v>
      </c>
      <c r="E283" s="8" t="s">
        <v>478</v>
      </c>
      <c r="F283" s="8" t="s">
        <v>478</v>
      </c>
      <c r="G283" s="8" t="s">
        <v>478</v>
      </c>
      <c r="H283" s="8" t="s">
        <v>478</v>
      </c>
      <c r="I283" s="8" t="s">
        <v>480</v>
      </c>
      <c r="J283" s="8" t="s">
        <v>478</v>
      </c>
      <c r="K283" s="8" t="s">
        <v>480</v>
      </c>
      <c r="L283" s="8" t="s">
        <v>478</v>
      </c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8"/>
      <c r="AX283" s="8"/>
      <c r="AY283" s="8"/>
      <c r="AZ283" s="8"/>
      <c r="BA283" s="8"/>
      <c r="BB283" s="8"/>
      <c r="BC283" s="8"/>
      <c r="BD283" s="8"/>
      <c r="BE283" s="8"/>
      <c r="BF283" s="8"/>
      <c r="BG283" s="8"/>
      <c r="BH283" s="8"/>
      <c r="BI283" s="8"/>
      <c r="BJ283" s="8"/>
      <c r="BK283" s="8"/>
      <c r="BL283" s="8"/>
      <c r="BM283" s="8"/>
      <c r="BN283" s="8"/>
      <c r="BO283" s="8"/>
      <c r="BP283" s="8"/>
      <c r="BQ283" s="8"/>
      <c r="BR283" s="8"/>
      <c r="BS283" s="8"/>
      <c r="BT283" s="8"/>
      <c r="BU283" s="8"/>
      <c r="BV283" s="8"/>
      <c r="BW283" s="8"/>
      <c r="BX283" s="8"/>
      <c r="BY283" s="8"/>
      <c r="BZ283" s="8"/>
      <c r="CA283" s="8"/>
      <c r="CB283" s="8"/>
      <c r="CC283" s="8"/>
      <c r="CD283" s="8"/>
      <c r="CE283" s="8"/>
    </row>
    <row r="284" spans="1:83" ht="29.25" thickBot="1">
      <c r="A284" s="250"/>
      <c r="B284" s="157" t="s">
        <v>254</v>
      </c>
      <c r="C284" s="184" t="s">
        <v>255</v>
      </c>
      <c r="D284" s="175">
        <v>5</v>
      </c>
      <c r="E284" s="175">
        <v>5</v>
      </c>
      <c r="F284" s="175">
        <v>4</v>
      </c>
      <c r="G284" s="175">
        <v>5</v>
      </c>
      <c r="H284" s="175">
        <v>5</v>
      </c>
      <c r="I284" s="175">
        <v>4</v>
      </c>
      <c r="J284" s="175">
        <v>5</v>
      </c>
      <c r="K284" s="175">
        <v>4</v>
      </c>
      <c r="L284" s="175">
        <v>5</v>
      </c>
      <c r="M284" s="175"/>
      <c r="N284" s="175"/>
      <c r="O284" s="175"/>
      <c r="P284" s="175"/>
      <c r="Q284" s="175"/>
      <c r="R284" s="175"/>
      <c r="S284" s="175"/>
      <c r="T284" s="175"/>
      <c r="U284" s="175"/>
      <c r="V284" s="175"/>
      <c r="W284" s="175"/>
      <c r="X284" s="175"/>
      <c r="Y284" s="175"/>
      <c r="Z284" s="175"/>
      <c r="AA284" s="175"/>
      <c r="AB284" s="175"/>
      <c r="AC284" s="175"/>
      <c r="AD284" s="175"/>
      <c r="AE284" s="175"/>
      <c r="AF284" s="175"/>
      <c r="AG284" s="175"/>
      <c r="AH284" s="175"/>
      <c r="AI284" s="175"/>
      <c r="AJ284" s="175"/>
      <c r="AK284" s="175"/>
      <c r="AL284" s="175"/>
      <c r="AM284" s="175"/>
      <c r="AN284" s="175"/>
      <c r="AO284" s="175"/>
      <c r="AP284" s="175"/>
      <c r="AQ284" s="175"/>
      <c r="AR284" s="175"/>
      <c r="AS284" s="175"/>
      <c r="AT284" s="175"/>
      <c r="AU284" s="175"/>
      <c r="AV284" s="175"/>
      <c r="AW284" s="175"/>
      <c r="AX284" s="175"/>
      <c r="AY284" s="175"/>
      <c r="AZ284" s="175"/>
      <c r="BA284" s="175"/>
      <c r="BB284" s="175"/>
      <c r="BC284" s="175"/>
      <c r="BD284" s="175"/>
      <c r="BE284" s="175"/>
      <c r="BF284" s="175"/>
      <c r="BG284" s="175"/>
      <c r="BH284" s="175"/>
      <c r="BI284" s="175"/>
      <c r="BJ284" s="175"/>
      <c r="BK284" s="175"/>
      <c r="BL284" s="175"/>
      <c r="BM284" s="175"/>
      <c r="BN284" s="175"/>
      <c r="BO284" s="175"/>
      <c r="BP284" s="175"/>
      <c r="BQ284" s="175"/>
      <c r="BR284" s="175"/>
      <c r="BS284" s="175"/>
      <c r="BT284" s="175"/>
      <c r="BU284" s="175"/>
      <c r="BV284" s="175"/>
      <c r="BW284" s="175"/>
      <c r="BX284" s="175"/>
      <c r="BY284" s="175"/>
      <c r="BZ284" s="175"/>
      <c r="CA284" s="175"/>
      <c r="CB284" s="175"/>
      <c r="CC284" s="175"/>
      <c r="CD284" s="175"/>
      <c r="CE284" s="175"/>
    </row>
    <row r="285" spans="1:83" ht="45.75" thickBot="1">
      <c r="A285" s="250"/>
      <c r="B285" s="154" t="s">
        <v>256</v>
      </c>
      <c r="C285" s="184" t="s">
        <v>63</v>
      </c>
      <c r="D285" s="28">
        <v>5</v>
      </c>
      <c r="E285" s="28">
        <v>5</v>
      </c>
      <c r="F285" s="28">
        <v>5</v>
      </c>
      <c r="G285" s="28">
        <v>5</v>
      </c>
      <c r="H285" s="28">
        <v>5</v>
      </c>
      <c r="I285" s="28">
        <v>4</v>
      </c>
      <c r="J285" s="28">
        <v>5</v>
      </c>
      <c r="K285" s="28">
        <v>4</v>
      </c>
      <c r="L285" s="28">
        <v>5</v>
      </c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28"/>
      <c r="BA285" s="28"/>
      <c r="BB285" s="28"/>
      <c r="BC285" s="28"/>
      <c r="BD285" s="28"/>
      <c r="BE285" s="28"/>
      <c r="BF285" s="28"/>
      <c r="BG285" s="28"/>
      <c r="BH285" s="28"/>
      <c r="BI285" s="28"/>
      <c r="BJ285" s="28"/>
      <c r="BK285" s="28"/>
      <c r="BL285" s="28"/>
      <c r="BM285" s="28"/>
      <c r="BN285" s="28"/>
      <c r="BO285" s="28"/>
      <c r="BP285" s="28"/>
      <c r="BQ285" s="28"/>
      <c r="BR285" s="28"/>
      <c r="BS285" s="28"/>
      <c r="BT285" s="28"/>
      <c r="BU285" s="28"/>
      <c r="BV285" s="28"/>
      <c r="BW285" s="28"/>
      <c r="BX285" s="28"/>
      <c r="BY285" s="28"/>
      <c r="BZ285" s="28"/>
      <c r="CA285" s="28"/>
      <c r="CB285" s="28"/>
      <c r="CC285" s="28"/>
      <c r="CD285" s="28"/>
      <c r="CE285" s="28"/>
    </row>
    <row r="286" spans="1:83" ht="45.75" thickBot="1">
      <c r="A286" s="250"/>
      <c r="B286" s="154" t="s">
        <v>257</v>
      </c>
      <c r="C286" s="184" t="s">
        <v>63</v>
      </c>
      <c r="D286" s="28">
        <v>5</v>
      </c>
      <c r="E286" s="28">
        <v>5</v>
      </c>
      <c r="F286" s="28">
        <v>5</v>
      </c>
      <c r="G286" s="28">
        <v>5</v>
      </c>
      <c r="H286" s="28">
        <v>5</v>
      </c>
      <c r="I286" s="28">
        <v>4</v>
      </c>
      <c r="J286" s="28">
        <v>4</v>
      </c>
      <c r="K286" s="28">
        <v>4</v>
      </c>
      <c r="L286" s="28">
        <v>5</v>
      </c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28"/>
      <c r="BA286" s="28"/>
      <c r="BB286" s="28"/>
      <c r="BC286" s="28"/>
      <c r="BD286" s="28"/>
      <c r="BE286" s="28"/>
      <c r="BF286" s="28"/>
      <c r="BG286" s="28"/>
      <c r="BH286" s="28"/>
      <c r="BI286" s="28"/>
      <c r="BJ286" s="28"/>
      <c r="BK286" s="28"/>
      <c r="BL286" s="28"/>
      <c r="BM286" s="28"/>
      <c r="BN286" s="28"/>
      <c r="BO286" s="28"/>
      <c r="BP286" s="28"/>
      <c r="BQ286" s="28"/>
      <c r="BR286" s="28"/>
      <c r="BS286" s="28"/>
      <c r="BT286" s="28"/>
      <c r="BU286" s="28"/>
      <c r="BV286" s="28"/>
      <c r="BW286" s="28"/>
      <c r="BX286" s="28"/>
      <c r="BY286" s="28"/>
      <c r="BZ286" s="28"/>
      <c r="CA286" s="28"/>
      <c r="CB286" s="28"/>
      <c r="CC286" s="28"/>
      <c r="CD286" s="28"/>
      <c r="CE286" s="28"/>
    </row>
    <row r="287" spans="1:83" ht="30.75" thickBot="1">
      <c r="A287" s="250"/>
      <c r="B287" s="154" t="s">
        <v>258</v>
      </c>
      <c r="C287" s="184" t="s">
        <v>63</v>
      </c>
      <c r="D287" s="28">
        <v>5</v>
      </c>
      <c r="E287" s="28">
        <v>5</v>
      </c>
      <c r="F287" s="28">
        <v>2</v>
      </c>
      <c r="G287" s="28">
        <v>5</v>
      </c>
      <c r="H287" s="28">
        <v>5</v>
      </c>
      <c r="I287" s="28">
        <v>4</v>
      </c>
      <c r="J287" s="28">
        <v>5</v>
      </c>
      <c r="K287" s="28">
        <v>4</v>
      </c>
      <c r="L287" s="28">
        <v>5</v>
      </c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28"/>
      <c r="BA287" s="28"/>
      <c r="BB287" s="28"/>
      <c r="BC287" s="28"/>
      <c r="BD287" s="28"/>
      <c r="BE287" s="28"/>
      <c r="BF287" s="28"/>
      <c r="BG287" s="28"/>
      <c r="BH287" s="28"/>
      <c r="BI287" s="28"/>
      <c r="BJ287" s="28"/>
      <c r="BK287" s="28"/>
      <c r="BL287" s="28"/>
      <c r="BM287" s="28"/>
      <c r="BN287" s="28"/>
      <c r="BO287" s="28"/>
      <c r="BP287" s="28"/>
      <c r="BQ287" s="28"/>
      <c r="BR287" s="28"/>
      <c r="BS287" s="28"/>
      <c r="BT287" s="28"/>
      <c r="BU287" s="28"/>
      <c r="BV287" s="28"/>
      <c r="BW287" s="28"/>
      <c r="BX287" s="28"/>
      <c r="BY287" s="28"/>
      <c r="BZ287" s="28"/>
      <c r="CA287" s="28"/>
      <c r="CB287" s="28"/>
      <c r="CC287" s="28"/>
      <c r="CD287" s="28"/>
      <c r="CE287" s="28"/>
    </row>
    <row r="288" spans="1:83" ht="15.75" thickBot="1">
      <c r="A288" s="250"/>
      <c r="B288" s="157" t="s">
        <v>259</v>
      </c>
      <c r="C288" s="184" t="s">
        <v>255</v>
      </c>
      <c r="D288" s="175">
        <v>5</v>
      </c>
      <c r="E288" s="175">
        <v>5</v>
      </c>
      <c r="F288" s="175">
        <v>5</v>
      </c>
      <c r="G288" s="175">
        <v>5</v>
      </c>
      <c r="H288" s="175">
        <v>5</v>
      </c>
      <c r="I288" s="175">
        <v>5</v>
      </c>
      <c r="J288" s="175">
        <v>5</v>
      </c>
      <c r="K288" s="175">
        <v>5</v>
      </c>
      <c r="L288" s="175">
        <v>5</v>
      </c>
      <c r="M288" s="175"/>
      <c r="N288" s="175"/>
      <c r="O288" s="175"/>
      <c r="P288" s="175"/>
      <c r="Q288" s="175"/>
      <c r="R288" s="175"/>
      <c r="S288" s="175"/>
      <c r="T288" s="175"/>
      <c r="U288" s="175"/>
      <c r="V288" s="175"/>
      <c r="W288" s="175"/>
      <c r="X288" s="175"/>
      <c r="Y288" s="175"/>
      <c r="Z288" s="175"/>
      <c r="AA288" s="175"/>
      <c r="AB288" s="175"/>
      <c r="AC288" s="175"/>
      <c r="AD288" s="175"/>
      <c r="AE288" s="175"/>
      <c r="AF288" s="175"/>
      <c r="AG288" s="175"/>
      <c r="AH288" s="175"/>
      <c r="AI288" s="175"/>
      <c r="AJ288" s="175"/>
      <c r="AK288" s="175"/>
      <c r="AL288" s="175"/>
      <c r="AM288" s="175"/>
      <c r="AN288" s="175"/>
      <c r="AO288" s="175"/>
      <c r="AP288" s="175"/>
      <c r="AQ288" s="175"/>
      <c r="AR288" s="175"/>
      <c r="AS288" s="175"/>
      <c r="AT288" s="175"/>
      <c r="AU288" s="175"/>
      <c r="AV288" s="175"/>
      <c r="AW288" s="175"/>
      <c r="AX288" s="175"/>
      <c r="AY288" s="175"/>
      <c r="AZ288" s="175"/>
      <c r="BA288" s="175"/>
      <c r="BB288" s="175"/>
      <c r="BC288" s="175"/>
      <c r="BD288" s="175"/>
      <c r="BE288" s="175"/>
      <c r="BF288" s="175"/>
      <c r="BG288" s="175"/>
      <c r="BH288" s="175"/>
      <c r="BI288" s="175"/>
      <c r="BJ288" s="175"/>
      <c r="BK288" s="175"/>
      <c r="BL288" s="175"/>
      <c r="BM288" s="175"/>
      <c r="BN288" s="175"/>
      <c r="BO288" s="175"/>
      <c r="BP288" s="175"/>
      <c r="BQ288" s="175"/>
      <c r="BR288" s="175"/>
      <c r="BS288" s="175"/>
      <c r="BT288" s="175"/>
      <c r="BU288" s="175"/>
      <c r="BV288" s="175"/>
      <c r="BW288" s="175"/>
      <c r="BX288" s="175"/>
      <c r="BY288" s="175"/>
      <c r="BZ288" s="175"/>
      <c r="CA288" s="175"/>
      <c r="CB288" s="175"/>
      <c r="CC288" s="175"/>
      <c r="CD288" s="175"/>
      <c r="CE288" s="175"/>
    </row>
    <row r="289" spans="1:83" ht="30.75" thickBot="1">
      <c r="A289" s="250"/>
      <c r="B289" s="154" t="s">
        <v>260</v>
      </c>
      <c r="C289" s="184" t="s">
        <v>63</v>
      </c>
      <c r="D289" s="28">
        <v>5</v>
      </c>
      <c r="E289" s="28">
        <v>5</v>
      </c>
      <c r="F289" s="28">
        <v>5</v>
      </c>
      <c r="G289" s="28">
        <v>5</v>
      </c>
      <c r="H289" s="28">
        <v>5</v>
      </c>
      <c r="I289" s="28">
        <v>5</v>
      </c>
      <c r="J289" s="28">
        <v>5</v>
      </c>
      <c r="K289" s="28">
        <v>5</v>
      </c>
      <c r="L289" s="28">
        <v>5</v>
      </c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  <c r="AB289" s="28"/>
      <c r="AC289" s="28"/>
      <c r="AD289" s="28"/>
      <c r="AE289" s="28"/>
      <c r="AF289" s="28"/>
      <c r="AG289" s="28"/>
      <c r="AH289" s="28"/>
      <c r="AI289" s="28"/>
      <c r="AJ289" s="28"/>
      <c r="AK289" s="28"/>
      <c r="AL289" s="28"/>
      <c r="AM289" s="28"/>
      <c r="AN289" s="28"/>
      <c r="AO289" s="28"/>
      <c r="AP289" s="28"/>
      <c r="AQ289" s="28"/>
      <c r="AR289" s="28"/>
      <c r="AS289" s="28"/>
      <c r="AT289" s="28"/>
      <c r="AU289" s="28"/>
      <c r="AV289" s="28"/>
      <c r="AW289" s="28"/>
      <c r="AX289" s="28"/>
      <c r="AY289" s="28"/>
      <c r="AZ289" s="28"/>
      <c r="BA289" s="28"/>
      <c r="BB289" s="28"/>
      <c r="BC289" s="28"/>
      <c r="BD289" s="28"/>
      <c r="BE289" s="28"/>
      <c r="BF289" s="28"/>
      <c r="BG289" s="28"/>
      <c r="BH289" s="28"/>
      <c r="BI289" s="28"/>
      <c r="BJ289" s="28"/>
      <c r="BK289" s="28"/>
      <c r="BL289" s="28"/>
      <c r="BM289" s="28"/>
      <c r="BN289" s="28"/>
      <c r="BO289" s="28"/>
      <c r="BP289" s="28"/>
      <c r="BQ289" s="28"/>
      <c r="BR289" s="28"/>
      <c r="BS289" s="28"/>
      <c r="BT289" s="28"/>
      <c r="BU289" s="28"/>
      <c r="BV289" s="28"/>
      <c r="BW289" s="28"/>
      <c r="BX289" s="28"/>
      <c r="BY289" s="28"/>
      <c r="BZ289" s="28"/>
      <c r="CA289" s="28"/>
      <c r="CB289" s="28"/>
      <c r="CC289" s="28"/>
      <c r="CD289" s="28"/>
      <c r="CE289" s="28"/>
    </row>
    <row r="290" spans="1:83" ht="30.75" thickBot="1">
      <c r="A290" s="250"/>
      <c r="B290" s="154" t="s">
        <v>261</v>
      </c>
      <c r="C290" s="184" t="s">
        <v>63</v>
      </c>
      <c r="D290" s="28">
        <v>5</v>
      </c>
      <c r="E290" s="28">
        <v>5</v>
      </c>
      <c r="F290" s="28">
        <v>5</v>
      </c>
      <c r="G290" s="28">
        <v>5</v>
      </c>
      <c r="H290" s="28">
        <v>5</v>
      </c>
      <c r="I290" s="28">
        <v>5</v>
      </c>
      <c r="J290" s="28">
        <v>4</v>
      </c>
      <c r="K290" s="28">
        <v>5</v>
      </c>
      <c r="L290" s="28">
        <v>5</v>
      </c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28"/>
      <c r="BA290" s="28"/>
      <c r="BB290" s="28"/>
      <c r="BC290" s="28"/>
      <c r="BD290" s="28"/>
      <c r="BE290" s="28"/>
      <c r="BF290" s="28"/>
      <c r="BG290" s="28"/>
      <c r="BH290" s="28"/>
      <c r="BI290" s="28"/>
      <c r="BJ290" s="28"/>
      <c r="BK290" s="28"/>
      <c r="BL290" s="28"/>
      <c r="BM290" s="28"/>
      <c r="BN290" s="28"/>
      <c r="BO290" s="28"/>
      <c r="BP290" s="28"/>
      <c r="BQ290" s="28"/>
      <c r="BR290" s="28"/>
      <c r="BS290" s="28"/>
      <c r="BT290" s="28"/>
      <c r="BU290" s="28"/>
      <c r="BV290" s="28"/>
      <c r="BW290" s="28"/>
      <c r="BX290" s="28"/>
      <c r="BY290" s="28"/>
      <c r="BZ290" s="28"/>
      <c r="CA290" s="28"/>
      <c r="CB290" s="28"/>
      <c r="CC290" s="28"/>
      <c r="CD290" s="28"/>
      <c r="CE290" s="28"/>
    </row>
    <row r="291" spans="1:83" ht="45.75" thickBot="1">
      <c r="A291" s="250"/>
      <c r="B291" s="154" t="s">
        <v>262</v>
      </c>
      <c r="C291" s="184" t="s">
        <v>63</v>
      </c>
      <c r="D291" s="28">
        <v>5</v>
      </c>
      <c r="E291" s="28">
        <v>5</v>
      </c>
      <c r="F291" s="28">
        <v>5</v>
      </c>
      <c r="G291" s="28">
        <v>5</v>
      </c>
      <c r="H291" s="28">
        <v>5</v>
      </c>
      <c r="I291" s="28">
        <v>5</v>
      </c>
      <c r="J291" s="28">
        <v>4</v>
      </c>
      <c r="K291" s="28">
        <v>5</v>
      </c>
      <c r="L291" s="28">
        <v>5</v>
      </c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28"/>
      <c r="BA291" s="28"/>
      <c r="BB291" s="28"/>
      <c r="BC291" s="28"/>
      <c r="BD291" s="28"/>
      <c r="BE291" s="28"/>
      <c r="BF291" s="28"/>
      <c r="BG291" s="28"/>
      <c r="BH291" s="28"/>
      <c r="BI291" s="28"/>
      <c r="BJ291" s="28"/>
      <c r="BK291" s="28"/>
      <c r="BL291" s="28"/>
      <c r="BM291" s="28"/>
      <c r="BN291" s="28"/>
      <c r="BO291" s="28"/>
      <c r="BP291" s="28"/>
      <c r="BQ291" s="28"/>
      <c r="BR291" s="28"/>
      <c r="BS291" s="28"/>
      <c r="BT291" s="28"/>
      <c r="BU291" s="28"/>
      <c r="BV291" s="28"/>
      <c r="BW291" s="28"/>
      <c r="BX291" s="28"/>
      <c r="BY291" s="28"/>
      <c r="BZ291" s="28"/>
      <c r="CA291" s="28"/>
      <c r="CB291" s="28"/>
      <c r="CC291" s="28"/>
      <c r="CD291" s="28"/>
      <c r="CE291" s="28"/>
    </row>
    <row r="292" spans="1:83" ht="30.75" thickBot="1">
      <c r="A292" s="250"/>
      <c r="B292" s="154" t="s">
        <v>263</v>
      </c>
      <c r="C292" s="184" t="s">
        <v>63</v>
      </c>
      <c r="D292" s="28">
        <v>5</v>
      </c>
      <c r="E292" s="28">
        <v>5</v>
      </c>
      <c r="F292" s="28">
        <v>5</v>
      </c>
      <c r="G292" s="28">
        <v>5</v>
      </c>
      <c r="H292" s="28">
        <v>5</v>
      </c>
      <c r="I292" s="28">
        <v>5</v>
      </c>
      <c r="J292" s="28">
        <v>5</v>
      </c>
      <c r="K292" s="28">
        <v>5</v>
      </c>
      <c r="L292" s="28">
        <v>5</v>
      </c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28"/>
      <c r="BA292" s="28"/>
      <c r="BB292" s="28"/>
      <c r="BC292" s="28"/>
      <c r="BD292" s="28"/>
      <c r="BE292" s="28"/>
      <c r="BF292" s="28"/>
      <c r="BG292" s="28"/>
      <c r="BH292" s="28"/>
      <c r="BI292" s="28"/>
      <c r="BJ292" s="28"/>
      <c r="BK292" s="28"/>
      <c r="BL292" s="28"/>
      <c r="BM292" s="28"/>
      <c r="BN292" s="28"/>
      <c r="BO292" s="28"/>
      <c r="BP292" s="28"/>
      <c r="BQ292" s="28"/>
      <c r="BR292" s="28"/>
      <c r="BS292" s="28"/>
      <c r="BT292" s="28"/>
      <c r="BU292" s="28"/>
      <c r="BV292" s="28"/>
      <c r="BW292" s="28"/>
      <c r="BX292" s="28"/>
      <c r="BY292" s="28"/>
      <c r="BZ292" s="28"/>
      <c r="CA292" s="28"/>
      <c r="CB292" s="28"/>
      <c r="CC292" s="28"/>
      <c r="CD292" s="28"/>
      <c r="CE292" s="28"/>
    </row>
    <row r="293" spans="1:83" ht="30.75" thickBot="1">
      <c r="A293" s="250"/>
      <c r="B293" s="154" t="s">
        <v>264</v>
      </c>
      <c r="C293" s="184" t="s">
        <v>63</v>
      </c>
      <c r="D293" s="28">
        <v>5</v>
      </c>
      <c r="E293" s="28">
        <v>5</v>
      </c>
      <c r="F293" s="28">
        <v>5</v>
      </c>
      <c r="G293" s="28">
        <v>5</v>
      </c>
      <c r="H293" s="28">
        <v>5</v>
      </c>
      <c r="I293" s="28">
        <v>5</v>
      </c>
      <c r="J293" s="28">
        <v>5</v>
      </c>
      <c r="K293" s="28">
        <v>5</v>
      </c>
      <c r="L293" s="28">
        <v>5</v>
      </c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  <c r="AA293" s="28"/>
      <c r="AB293" s="28"/>
      <c r="AC293" s="28"/>
      <c r="AD293" s="28"/>
      <c r="AE293" s="28"/>
      <c r="AF293" s="28"/>
      <c r="AG293" s="28"/>
      <c r="AH293" s="28"/>
      <c r="AI293" s="28"/>
      <c r="AJ293" s="28"/>
      <c r="AK293" s="28"/>
      <c r="AL293" s="28"/>
      <c r="AM293" s="28"/>
      <c r="AN293" s="28"/>
      <c r="AO293" s="28"/>
      <c r="AP293" s="28"/>
      <c r="AQ293" s="28"/>
      <c r="AR293" s="28"/>
      <c r="AS293" s="28"/>
      <c r="AT293" s="28"/>
      <c r="AU293" s="28"/>
      <c r="AV293" s="28"/>
      <c r="AW293" s="28"/>
      <c r="AX293" s="28"/>
      <c r="AY293" s="28"/>
      <c r="AZ293" s="28"/>
      <c r="BA293" s="28"/>
      <c r="BB293" s="28"/>
      <c r="BC293" s="28"/>
      <c r="BD293" s="28"/>
      <c r="BE293" s="28"/>
      <c r="BF293" s="28"/>
      <c r="BG293" s="28"/>
      <c r="BH293" s="28"/>
      <c r="BI293" s="28"/>
      <c r="BJ293" s="28"/>
      <c r="BK293" s="28"/>
      <c r="BL293" s="28"/>
      <c r="BM293" s="28"/>
      <c r="BN293" s="28"/>
      <c r="BO293" s="28"/>
      <c r="BP293" s="28"/>
      <c r="BQ293" s="28"/>
      <c r="BR293" s="28"/>
      <c r="BS293" s="28"/>
      <c r="BT293" s="28"/>
      <c r="BU293" s="28"/>
      <c r="BV293" s="28"/>
      <c r="BW293" s="28"/>
      <c r="BX293" s="28"/>
      <c r="BY293" s="28"/>
      <c r="BZ293" s="28"/>
      <c r="CA293" s="28"/>
      <c r="CB293" s="28"/>
      <c r="CC293" s="28"/>
      <c r="CD293" s="28"/>
      <c r="CE293" s="28"/>
    </row>
    <row r="294" spans="1:83" ht="30.75" thickBot="1">
      <c r="A294" s="250"/>
      <c r="B294" s="154" t="s">
        <v>265</v>
      </c>
      <c r="C294" s="184" t="s">
        <v>63</v>
      </c>
      <c r="D294" s="28">
        <v>5</v>
      </c>
      <c r="E294" s="28">
        <v>5</v>
      </c>
      <c r="F294" s="28">
        <v>5</v>
      </c>
      <c r="G294" s="28">
        <v>5</v>
      </c>
      <c r="H294" s="28">
        <v>5</v>
      </c>
      <c r="I294" s="28">
        <v>5</v>
      </c>
      <c r="J294" s="28">
        <v>4</v>
      </c>
      <c r="K294" s="28">
        <v>5</v>
      </c>
      <c r="L294" s="28">
        <v>5</v>
      </c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28"/>
      <c r="BA294" s="28"/>
      <c r="BB294" s="28"/>
      <c r="BC294" s="28"/>
      <c r="BD294" s="28"/>
      <c r="BE294" s="28"/>
      <c r="BF294" s="28"/>
      <c r="BG294" s="28"/>
      <c r="BH294" s="28"/>
      <c r="BI294" s="28"/>
      <c r="BJ294" s="28"/>
      <c r="BK294" s="28"/>
      <c r="BL294" s="28"/>
      <c r="BM294" s="28"/>
      <c r="BN294" s="28"/>
      <c r="BO294" s="28"/>
      <c r="BP294" s="28"/>
      <c r="BQ294" s="28"/>
      <c r="BR294" s="28"/>
      <c r="BS294" s="28"/>
      <c r="BT294" s="28"/>
      <c r="BU294" s="28"/>
      <c r="BV294" s="28"/>
      <c r="BW294" s="28"/>
      <c r="BX294" s="28"/>
      <c r="BY294" s="28"/>
      <c r="BZ294" s="28"/>
      <c r="CA294" s="28"/>
      <c r="CB294" s="28"/>
      <c r="CC294" s="28"/>
      <c r="CD294" s="28"/>
      <c r="CE294" s="28"/>
    </row>
    <row r="295" spans="1:83" ht="30.75" thickBot="1">
      <c r="A295" s="250"/>
      <c r="B295" s="156" t="s">
        <v>266</v>
      </c>
      <c r="C295" s="185" t="s">
        <v>63</v>
      </c>
      <c r="D295" s="28">
        <v>5</v>
      </c>
      <c r="E295" s="28">
        <v>5</v>
      </c>
      <c r="F295" s="28">
        <v>5</v>
      </c>
      <c r="G295" s="28">
        <v>5</v>
      </c>
      <c r="H295" s="28">
        <v>5</v>
      </c>
      <c r="I295" s="28">
        <v>5</v>
      </c>
      <c r="J295" s="28">
        <v>5</v>
      </c>
      <c r="K295" s="28">
        <v>5</v>
      </c>
      <c r="L295" s="28">
        <v>5</v>
      </c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28"/>
      <c r="BA295" s="28"/>
      <c r="BB295" s="28"/>
      <c r="BC295" s="28"/>
      <c r="BD295" s="28"/>
      <c r="BE295" s="28"/>
      <c r="BF295" s="28"/>
      <c r="BG295" s="28"/>
      <c r="BH295" s="28"/>
      <c r="BI295" s="28"/>
      <c r="BJ295" s="28"/>
      <c r="BK295" s="28"/>
      <c r="BL295" s="28"/>
      <c r="BM295" s="28"/>
      <c r="BN295" s="28"/>
      <c r="BO295" s="28"/>
      <c r="BP295" s="28"/>
      <c r="BQ295" s="28"/>
      <c r="BR295" s="28"/>
      <c r="BS295" s="28"/>
      <c r="BT295" s="28"/>
      <c r="BU295" s="28"/>
      <c r="BV295" s="28"/>
      <c r="BW295" s="28"/>
      <c r="BX295" s="28"/>
      <c r="BY295" s="28"/>
      <c r="BZ295" s="28"/>
      <c r="CA295" s="28"/>
      <c r="CB295" s="28"/>
      <c r="CC295" s="28"/>
      <c r="CD295" s="28"/>
      <c r="CE295" s="28"/>
    </row>
    <row r="296" spans="1:83" ht="16.5" customHeight="1" thickBot="1">
      <c r="A296" s="265" t="s">
        <v>267</v>
      </c>
      <c r="B296" s="265"/>
      <c r="C296" s="265"/>
      <c r="D296" s="176"/>
      <c r="E296" s="176"/>
      <c r="F296" s="176"/>
      <c r="G296" s="176"/>
      <c r="H296" s="176"/>
      <c r="I296" s="176"/>
      <c r="J296" s="176"/>
      <c r="K296" s="176"/>
      <c r="L296" s="176"/>
      <c r="M296" s="176"/>
      <c r="N296" s="176"/>
      <c r="O296" s="176"/>
      <c r="P296" s="176"/>
      <c r="Q296" s="176"/>
      <c r="R296" s="176"/>
      <c r="S296" s="176"/>
      <c r="T296" s="176"/>
      <c r="U296" s="176"/>
      <c r="V296" s="176"/>
      <c r="W296" s="176"/>
      <c r="X296" s="176"/>
      <c r="Y296" s="176"/>
      <c r="Z296" s="176"/>
      <c r="AA296" s="176"/>
      <c r="AB296" s="176"/>
      <c r="AC296" s="176"/>
      <c r="AD296" s="176"/>
      <c r="AE296" s="176"/>
      <c r="AF296" s="176"/>
      <c r="AG296" s="176"/>
      <c r="AH296" s="176"/>
      <c r="AI296" s="176"/>
      <c r="AJ296" s="176"/>
      <c r="AK296" s="176"/>
      <c r="AL296" s="176"/>
      <c r="AM296" s="176"/>
      <c r="AN296" s="176"/>
      <c r="AO296" s="176"/>
      <c r="AP296" s="176"/>
      <c r="AQ296" s="176"/>
      <c r="AR296" s="176"/>
      <c r="AS296" s="176"/>
      <c r="AT296" s="176"/>
      <c r="AU296" s="176"/>
      <c r="AV296" s="176"/>
      <c r="AW296" s="176"/>
      <c r="AX296" s="176"/>
      <c r="AY296" s="176"/>
      <c r="AZ296" s="176"/>
      <c r="BA296" s="176"/>
      <c r="BB296" s="176"/>
      <c r="BC296" s="176"/>
      <c r="BD296" s="176"/>
      <c r="BE296" s="176"/>
      <c r="BF296" s="176"/>
      <c r="BG296" s="176"/>
      <c r="BH296" s="176"/>
      <c r="BI296" s="176"/>
      <c r="BJ296" s="176"/>
      <c r="BK296" s="176"/>
      <c r="BL296" s="176"/>
      <c r="BM296" s="176"/>
      <c r="BN296" s="176"/>
      <c r="BO296" s="176"/>
      <c r="BP296" s="176"/>
      <c r="BQ296" s="176"/>
      <c r="BR296" s="176"/>
      <c r="BS296" s="176"/>
      <c r="BT296" s="176"/>
      <c r="BU296" s="176"/>
      <c r="BV296" s="176"/>
      <c r="BW296" s="176"/>
      <c r="BX296" s="176"/>
      <c r="BY296" s="176"/>
      <c r="BZ296" s="176"/>
      <c r="CA296" s="176"/>
      <c r="CB296" s="176"/>
      <c r="CC296" s="176"/>
      <c r="CD296" s="176"/>
      <c r="CE296" s="176"/>
    </row>
    <row r="297" spans="1:83" ht="30.75" customHeight="1" thickBot="1">
      <c r="A297" s="266" t="s">
        <v>268</v>
      </c>
      <c r="B297" s="48" t="s">
        <v>269</v>
      </c>
      <c r="C297" s="10" t="s">
        <v>20</v>
      </c>
      <c r="D297" s="7">
        <v>6</v>
      </c>
      <c r="E297" s="7">
        <v>9</v>
      </c>
      <c r="F297" s="7">
        <v>3</v>
      </c>
      <c r="G297" s="7">
        <v>3</v>
      </c>
      <c r="H297" s="7">
        <v>3</v>
      </c>
      <c r="I297" s="7">
        <v>4</v>
      </c>
      <c r="J297" s="7">
        <v>4</v>
      </c>
      <c r="K297" s="7">
        <v>3</v>
      </c>
      <c r="L297" s="7">
        <v>4</v>
      </c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7"/>
      <c r="BS297" s="7"/>
      <c r="BT297" s="7"/>
      <c r="BU297" s="7"/>
      <c r="BV297" s="7"/>
      <c r="BW297" s="7"/>
      <c r="BX297" s="7"/>
      <c r="BY297" s="7"/>
      <c r="BZ297" s="7"/>
      <c r="CA297" s="7"/>
      <c r="CB297" s="7"/>
      <c r="CC297" s="7"/>
      <c r="CD297" s="7"/>
      <c r="CE297" s="7"/>
    </row>
    <row r="298" spans="1:83" ht="15.75" customHeight="1" thickBot="1">
      <c r="A298" s="266"/>
      <c r="B298" s="267" t="s">
        <v>270</v>
      </c>
      <c r="C298" s="12" t="s">
        <v>30</v>
      </c>
      <c r="D298" s="7">
        <v>147</v>
      </c>
      <c r="E298" s="7">
        <v>182</v>
      </c>
      <c r="F298" s="7">
        <v>77</v>
      </c>
      <c r="G298" s="7">
        <v>61</v>
      </c>
      <c r="H298" s="7">
        <v>65</v>
      </c>
      <c r="I298" s="7">
        <v>71</v>
      </c>
      <c r="J298" s="7">
        <v>79</v>
      </c>
      <c r="K298" s="7">
        <v>35</v>
      </c>
      <c r="L298" s="7">
        <v>76</v>
      </c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7"/>
      <c r="BS298" s="7"/>
      <c r="BT298" s="7"/>
      <c r="BU298" s="7"/>
      <c r="BV298" s="7"/>
      <c r="BW298" s="7"/>
      <c r="BX298" s="7"/>
      <c r="BY298" s="7"/>
      <c r="BZ298" s="7"/>
      <c r="CA298" s="7"/>
      <c r="CB298" s="7"/>
      <c r="CC298" s="7"/>
      <c r="CD298" s="7"/>
      <c r="CE298" s="7"/>
    </row>
    <row r="299" spans="1:83" ht="15.75" thickBot="1">
      <c r="A299" s="266"/>
      <c r="B299" s="267"/>
      <c r="C299" s="12" t="s">
        <v>31</v>
      </c>
      <c r="D299" s="177">
        <v>100</v>
      </c>
      <c r="E299" s="177">
        <v>100</v>
      </c>
      <c r="F299" s="177">
        <v>100</v>
      </c>
      <c r="G299" s="177">
        <v>100</v>
      </c>
      <c r="H299" s="177">
        <v>100</v>
      </c>
      <c r="I299" s="177">
        <v>100</v>
      </c>
      <c r="J299" s="177">
        <v>100</v>
      </c>
      <c r="K299" s="177">
        <v>100</v>
      </c>
      <c r="L299" s="177">
        <v>100</v>
      </c>
      <c r="M299" s="177"/>
      <c r="N299" s="177"/>
      <c r="O299" s="177"/>
      <c r="P299" s="177"/>
      <c r="Q299" s="177"/>
      <c r="R299" s="177"/>
      <c r="S299" s="177"/>
      <c r="T299" s="177"/>
      <c r="U299" s="177"/>
      <c r="V299" s="177"/>
      <c r="W299" s="177"/>
      <c r="X299" s="177"/>
      <c r="Y299" s="177"/>
      <c r="Z299" s="177"/>
      <c r="AA299" s="177"/>
      <c r="AB299" s="177"/>
      <c r="AC299" s="177"/>
      <c r="AD299" s="177"/>
      <c r="AE299" s="177"/>
      <c r="AF299" s="177"/>
      <c r="AG299" s="177"/>
      <c r="AH299" s="177"/>
      <c r="AI299" s="177"/>
      <c r="AJ299" s="177"/>
      <c r="AK299" s="177"/>
      <c r="AL299" s="177"/>
      <c r="AM299" s="177"/>
      <c r="AN299" s="177"/>
      <c r="AO299" s="177"/>
      <c r="AP299" s="177"/>
      <c r="AQ299" s="177"/>
      <c r="AR299" s="177"/>
      <c r="AS299" s="177"/>
      <c r="AT299" s="177"/>
      <c r="AU299" s="177"/>
      <c r="AV299" s="177"/>
      <c r="AW299" s="177"/>
      <c r="AX299" s="177"/>
      <c r="AY299" s="177"/>
      <c r="AZ299" s="177"/>
      <c r="BA299" s="177"/>
      <c r="BB299" s="177"/>
      <c r="BC299" s="177"/>
      <c r="BD299" s="177"/>
      <c r="BE299" s="177"/>
      <c r="BF299" s="177"/>
      <c r="BG299" s="177"/>
      <c r="BH299" s="177"/>
      <c r="BI299" s="177"/>
      <c r="BJ299" s="177"/>
      <c r="BK299" s="177"/>
      <c r="BL299" s="177"/>
      <c r="BM299" s="177"/>
      <c r="BN299" s="177"/>
      <c r="BO299" s="177"/>
      <c r="BP299" s="177"/>
      <c r="BQ299" s="177"/>
      <c r="BR299" s="177"/>
      <c r="BS299" s="177"/>
      <c r="BT299" s="177"/>
      <c r="BU299" s="177"/>
      <c r="BV299" s="177"/>
      <c r="BW299" s="177"/>
      <c r="BX299" s="177"/>
      <c r="BY299" s="177"/>
      <c r="BZ299" s="177"/>
      <c r="CA299" s="177"/>
      <c r="CB299" s="177"/>
      <c r="CC299" s="177"/>
      <c r="CD299" s="177"/>
      <c r="CE299" s="177"/>
    </row>
    <row r="300" spans="1:83" ht="30.75" thickBot="1">
      <c r="A300" s="266"/>
      <c r="B300" s="152" t="s">
        <v>271</v>
      </c>
      <c r="C300" s="12" t="s">
        <v>20</v>
      </c>
      <c r="D300" s="7">
        <v>0</v>
      </c>
      <c r="E300" s="7">
        <v>0</v>
      </c>
      <c r="F300" s="7">
        <v>0</v>
      </c>
      <c r="G300" s="7">
        <v>0</v>
      </c>
      <c r="H300" s="7">
        <v>0</v>
      </c>
      <c r="I300" s="7">
        <v>0</v>
      </c>
      <c r="J300" s="7">
        <v>0</v>
      </c>
      <c r="K300" s="7">
        <v>0</v>
      </c>
      <c r="L300" s="7">
        <v>0</v>
      </c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7"/>
      <c r="BS300" s="7"/>
      <c r="BT300" s="7"/>
      <c r="BU300" s="7"/>
      <c r="BV300" s="7"/>
      <c r="BW300" s="7"/>
      <c r="BX300" s="7"/>
      <c r="BY300" s="7"/>
      <c r="BZ300" s="7"/>
      <c r="CA300" s="7"/>
      <c r="CB300" s="7"/>
      <c r="CC300" s="7"/>
      <c r="CD300" s="7"/>
      <c r="CE300" s="7"/>
    </row>
    <row r="301" spans="1:83" ht="15.75" customHeight="1" thickBot="1">
      <c r="A301" s="266"/>
      <c r="B301" s="267" t="s">
        <v>272</v>
      </c>
      <c r="C301" s="12" t="s">
        <v>30</v>
      </c>
      <c r="D301" s="7">
        <v>0</v>
      </c>
      <c r="E301" s="7">
        <v>0</v>
      </c>
      <c r="F301" s="7">
        <v>0</v>
      </c>
      <c r="G301" s="7">
        <v>0</v>
      </c>
      <c r="H301" s="7">
        <v>0</v>
      </c>
      <c r="I301" s="7">
        <v>0</v>
      </c>
      <c r="J301" s="7">
        <v>0</v>
      </c>
      <c r="K301" s="7">
        <v>0</v>
      </c>
      <c r="L301" s="7">
        <v>0</v>
      </c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7"/>
      <c r="BS301" s="7"/>
      <c r="BT301" s="7"/>
      <c r="BU301" s="7"/>
      <c r="BV301" s="7"/>
      <c r="BW301" s="7"/>
      <c r="BX301" s="7"/>
      <c r="BY301" s="7"/>
      <c r="BZ301" s="7"/>
      <c r="CA301" s="7"/>
      <c r="CB301" s="7"/>
      <c r="CC301" s="7"/>
      <c r="CD301" s="7"/>
      <c r="CE301" s="7"/>
    </row>
    <row r="302" spans="1:83" ht="15.75" thickBot="1">
      <c r="A302" s="266"/>
      <c r="B302" s="267"/>
      <c r="C302" s="12" t="s">
        <v>31</v>
      </c>
      <c r="D302" s="177">
        <v>0</v>
      </c>
      <c r="E302" s="177">
        <v>0</v>
      </c>
      <c r="F302" s="177">
        <v>0</v>
      </c>
      <c r="G302" s="177">
        <v>0</v>
      </c>
      <c r="H302" s="177">
        <v>0</v>
      </c>
      <c r="I302" s="177">
        <v>0</v>
      </c>
      <c r="J302" s="177">
        <v>0</v>
      </c>
      <c r="K302" s="177">
        <v>0</v>
      </c>
      <c r="L302" s="177">
        <v>0</v>
      </c>
      <c r="M302" s="177"/>
      <c r="N302" s="177"/>
      <c r="O302" s="177"/>
      <c r="P302" s="177"/>
      <c r="Q302" s="177"/>
      <c r="R302" s="177"/>
      <c r="S302" s="177"/>
      <c r="T302" s="177"/>
      <c r="U302" s="177"/>
      <c r="V302" s="177"/>
      <c r="W302" s="177"/>
      <c r="X302" s="177"/>
      <c r="Y302" s="177"/>
      <c r="Z302" s="177"/>
      <c r="AA302" s="177"/>
      <c r="AB302" s="177"/>
      <c r="AC302" s="177"/>
      <c r="AD302" s="177"/>
      <c r="AE302" s="177"/>
      <c r="AF302" s="177"/>
      <c r="AG302" s="177"/>
      <c r="AH302" s="177"/>
      <c r="AI302" s="177"/>
      <c r="AJ302" s="177"/>
      <c r="AK302" s="177"/>
      <c r="AL302" s="177"/>
      <c r="AM302" s="177"/>
      <c r="AN302" s="177"/>
      <c r="AO302" s="177"/>
      <c r="AP302" s="177"/>
      <c r="AQ302" s="177"/>
      <c r="AR302" s="177"/>
      <c r="AS302" s="177"/>
      <c r="AT302" s="177"/>
      <c r="AU302" s="177"/>
      <c r="AV302" s="177"/>
      <c r="AW302" s="177"/>
      <c r="AX302" s="177"/>
      <c r="AY302" s="177"/>
      <c r="AZ302" s="177"/>
      <c r="BA302" s="177"/>
      <c r="BB302" s="177"/>
      <c r="BC302" s="177"/>
      <c r="BD302" s="177"/>
      <c r="BE302" s="177"/>
      <c r="BF302" s="177"/>
      <c r="BG302" s="177"/>
      <c r="BH302" s="177"/>
      <c r="BI302" s="177"/>
      <c r="BJ302" s="177"/>
      <c r="BK302" s="177"/>
      <c r="BL302" s="177"/>
      <c r="BM302" s="177"/>
      <c r="BN302" s="177"/>
      <c r="BO302" s="177"/>
      <c r="BP302" s="177"/>
      <c r="BQ302" s="177"/>
      <c r="BR302" s="177"/>
      <c r="BS302" s="177"/>
      <c r="BT302" s="177"/>
      <c r="BU302" s="177"/>
      <c r="BV302" s="177"/>
      <c r="BW302" s="177"/>
      <c r="BX302" s="177"/>
      <c r="BY302" s="177"/>
      <c r="BZ302" s="177"/>
      <c r="CA302" s="177"/>
      <c r="CB302" s="177"/>
      <c r="CC302" s="177"/>
      <c r="CD302" s="177"/>
      <c r="CE302" s="177"/>
    </row>
    <row r="303" spans="1:83" ht="30.75" thickBot="1">
      <c r="A303" s="266"/>
      <c r="B303" s="152" t="s">
        <v>273</v>
      </c>
      <c r="C303" s="12" t="s">
        <v>20</v>
      </c>
      <c r="D303" s="7">
        <v>0</v>
      </c>
      <c r="E303" s="7">
        <v>0</v>
      </c>
      <c r="F303" s="7">
        <v>0</v>
      </c>
      <c r="G303" s="7">
        <v>0</v>
      </c>
      <c r="H303" s="7">
        <v>0</v>
      </c>
      <c r="I303" s="7">
        <v>0</v>
      </c>
      <c r="J303" s="7">
        <v>0</v>
      </c>
      <c r="K303" s="7">
        <v>0</v>
      </c>
      <c r="L303" s="7">
        <v>0</v>
      </c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  <c r="BK303" s="7"/>
      <c r="BL303" s="7"/>
      <c r="BM303" s="7"/>
      <c r="BN303" s="7"/>
      <c r="BO303" s="7"/>
      <c r="BP303" s="7"/>
      <c r="BQ303" s="7"/>
      <c r="BR303" s="7"/>
      <c r="BS303" s="7"/>
      <c r="BT303" s="7"/>
      <c r="BU303" s="7"/>
      <c r="BV303" s="7"/>
      <c r="BW303" s="7"/>
      <c r="BX303" s="7"/>
      <c r="BY303" s="7"/>
      <c r="BZ303" s="7"/>
      <c r="CA303" s="7"/>
      <c r="CB303" s="7"/>
      <c r="CC303" s="7"/>
      <c r="CD303" s="7"/>
      <c r="CE303" s="7"/>
    </row>
    <row r="304" spans="1:83" ht="15.75" customHeight="1" thickBot="1">
      <c r="A304" s="266"/>
      <c r="B304" s="267" t="s">
        <v>274</v>
      </c>
      <c r="C304" s="12" t="s">
        <v>30</v>
      </c>
      <c r="D304" s="7">
        <v>0</v>
      </c>
      <c r="E304" s="7">
        <v>0</v>
      </c>
      <c r="F304" s="7">
        <v>0</v>
      </c>
      <c r="G304" s="7">
        <v>0</v>
      </c>
      <c r="H304" s="7">
        <v>0</v>
      </c>
      <c r="I304" s="7">
        <v>0</v>
      </c>
      <c r="J304" s="7">
        <v>0</v>
      </c>
      <c r="K304" s="7">
        <v>0</v>
      </c>
      <c r="L304" s="7">
        <v>0</v>
      </c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  <c r="BI304" s="7"/>
      <c r="BJ304" s="7"/>
      <c r="BK304" s="7"/>
      <c r="BL304" s="7"/>
      <c r="BM304" s="7"/>
      <c r="BN304" s="7"/>
      <c r="BO304" s="7"/>
      <c r="BP304" s="7"/>
      <c r="BQ304" s="7"/>
      <c r="BR304" s="7"/>
      <c r="BS304" s="7"/>
      <c r="BT304" s="7"/>
      <c r="BU304" s="7"/>
      <c r="BV304" s="7"/>
      <c r="BW304" s="7"/>
      <c r="BX304" s="7"/>
      <c r="BY304" s="7"/>
      <c r="BZ304" s="7"/>
      <c r="CA304" s="7"/>
      <c r="CB304" s="7"/>
      <c r="CC304" s="7"/>
      <c r="CD304" s="7"/>
      <c r="CE304" s="7"/>
    </row>
    <row r="305" spans="1:83" ht="15.75" thickBot="1">
      <c r="A305" s="266"/>
      <c r="B305" s="267"/>
      <c r="C305" s="12" t="s">
        <v>31</v>
      </c>
      <c r="D305" s="177">
        <v>0</v>
      </c>
      <c r="E305" s="177">
        <v>0</v>
      </c>
      <c r="F305" s="177">
        <v>0</v>
      </c>
      <c r="G305" s="177">
        <v>0</v>
      </c>
      <c r="H305" s="177">
        <v>0</v>
      </c>
      <c r="I305" s="177">
        <v>0</v>
      </c>
      <c r="J305" s="177">
        <v>0</v>
      </c>
      <c r="K305" s="177">
        <v>0</v>
      </c>
      <c r="L305" s="177">
        <v>0</v>
      </c>
      <c r="M305" s="177"/>
      <c r="N305" s="177"/>
      <c r="O305" s="177"/>
      <c r="P305" s="177"/>
      <c r="Q305" s="177"/>
      <c r="R305" s="177"/>
      <c r="S305" s="177"/>
      <c r="T305" s="177"/>
      <c r="U305" s="177"/>
      <c r="V305" s="177"/>
      <c r="W305" s="177"/>
      <c r="X305" s="177"/>
      <c r="Y305" s="177"/>
      <c r="Z305" s="177"/>
      <c r="AA305" s="177"/>
      <c r="AB305" s="177"/>
      <c r="AC305" s="177"/>
      <c r="AD305" s="177"/>
      <c r="AE305" s="177"/>
      <c r="AF305" s="177"/>
      <c r="AG305" s="177"/>
      <c r="AH305" s="177"/>
      <c r="AI305" s="177"/>
      <c r="AJ305" s="177"/>
      <c r="AK305" s="177"/>
      <c r="AL305" s="177"/>
      <c r="AM305" s="177"/>
      <c r="AN305" s="177"/>
      <c r="AO305" s="177"/>
      <c r="AP305" s="177"/>
      <c r="AQ305" s="177"/>
      <c r="AR305" s="177"/>
      <c r="AS305" s="177"/>
      <c r="AT305" s="177"/>
      <c r="AU305" s="177"/>
      <c r="AV305" s="177"/>
      <c r="AW305" s="177"/>
      <c r="AX305" s="177"/>
      <c r="AY305" s="177"/>
      <c r="AZ305" s="177"/>
      <c r="BA305" s="177"/>
      <c r="BB305" s="177"/>
      <c r="BC305" s="177"/>
      <c r="BD305" s="177"/>
      <c r="BE305" s="177"/>
      <c r="BF305" s="177"/>
      <c r="BG305" s="177"/>
      <c r="BH305" s="177"/>
      <c r="BI305" s="177"/>
      <c r="BJ305" s="177"/>
      <c r="BK305" s="177"/>
      <c r="BL305" s="177"/>
      <c r="BM305" s="177"/>
      <c r="BN305" s="177"/>
      <c r="BO305" s="177"/>
      <c r="BP305" s="177"/>
      <c r="BQ305" s="177"/>
      <c r="BR305" s="177"/>
      <c r="BS305" s="177"/>
      <c r="BT305" s="177"/>
      <c r="BU305" s="177"/>
      <c r="BV305" s="177"/>
      <c r="BW305" s="177"/>
      <c r="BX305" s="177"/>
      <c r="BY305" s="177"/>
      <c r="BZ305" s="177"/>
      <c r="CA305" s="177"/>
      <c r="CB305" s="177"/>
      <c r="CC305" s="177"/>
      <c r="CD305" s="177"/>
      <c r="CE305" s="177"/>
    </row>
    <row r="306" spans="1:83" ht="30.75" thickBot="1">
      <c r="A306" s="266"/>
      <c r="B306" s="152" t="s">
        <v>275</v>
      </c>
      <c r="C306" s="12" t="s">
        <v>20</v>
      </c>
      <c r="D306" s="7">
        <v>0</v>
      </c>
      <c r="E306" s="7">
        <v>0</v>
      </c>
      <c r="F306" s="7">
        <v>0</v>
      </c>
      <c r="G306" s="7">
        <v>0</v>
      </c>
      <c r="H306" s="7">
        <v>0</v>
      </c>
      <c r="I306" s="7">
        <v>0</v>
      </c>
      <c r="J306" s="7">
        <v>0</v>
      </c>
      <c r="K306" s="7">
        <v>0</v>
      </c>
      <c r="L306" s="7">
        <v>0</v>
      </c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  <c r="BL306" s="7"/>
      <c r="BM306" s="7"/>
      <c r="BN306" s="7"/>
      <c r="BO306" s="7"/>
      <c r="BP306" s="7"/>
      <c r="BQ306" s="7"/>
      <c r="BR306" s="7"/>
      <c r="BS306" s="7"/>
      <c r="BT306" s="7"/>
      <c r="BU306" s="7"/>
      <c r="BV306" s="7"/>
      <c r="BW306" s="7"/>
      <c r="BX306" s="7"/>
      <c r="BY306" s="7"/>
      <c r="BZ306" s="7"/>
      <c r="CA306" s="7"/>
      <c r="CB306" s="7"/>
      <c r="CC306" s="7"/>
      <c r="CD306" s="7"/>
      <c r="CE306" s="7"/>
    </row>
    <row r="307" spans="1:83" ht="15.75" customHeight="1" thickBot="1">
      <c r="A307" s="266"/>
      <c r="B307" s="268" t="s">
        <v>276</v>
      </c>
      <c r="C307" s="12" t="s">
        <v>30</v>
      </c>
      <c r="D307" s="7">
        <v>0</v>
      </c>
      <c r="E307" s="7">
        <v>0</v>
      </c>
      <c r="F307" s="7">
        <v>0</v>
      </c>
      <c r="G307" s="7">
        <v>0</v>
      </c>
      <c r="H307" s="7">
        <v>0</v>
      </c>
      <c r="I307" s="7">
        <v>0</v>
      </c>
      <c r="J307" s="7">
        <v>0</v>
      </c>
      <c r="K307" s="7">
        <v>0</v>
      </c>
      <c r="L307" s="7">
        <v>0</v>
      </c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  <c r="BL307" s="7"/>
      <c r="BM307" s="7"/>
      <c r="BN307" s="7"/>
      <c r="BO307" s="7"/>
      <c r="BP307" s="7"/>
      <c r="BQ307" s="7"/>
      <c r="BR307" s="7"/>
      <c r="BS307" s="7"/>
      <c r="BT307" s="7"/>
      <c r="BU307" s="7"/>
      <c r="BV307" s="7"/>
      <c r="BW307" s="7"/>
      <c r="BX307" s="7"/>
      <c r="BY307" s="7"/>
      <c r="BZ307" s="7"/>
      <c r="CA307" s="7"/>
      <c r="CB307" s="7"/>
      <c r="CC307" s="7"/>
      <c r="CD307" s="7"/>
      <c r="CE307" s="7"/>
    </row>
    <row r="308" spans="1:83" ht="15.75" thickBot="1">
      <c r="A308" s="266"/>
      <c r="B308" s="268"/>
      <c r="C308" s="13" t="s">
        <v>31</v>
      </c>
      <c r="D308" s="177">
        <v>0</v>
      </c>
      <c r="E308" s="177">
        <v>0</v>
      </c>
      <c r="F308" s="177">
        <v>0</v>
      </c>
      <c r="G308" s="177">
        <v>0</v>
      </c>
      <c r="H308" s="177">
        <v>0</v>
      </c>
      <c r="I308" s="177">
        <v>0</v>
      </c>
      <c r="J308" s="177">
        <v>0</v>
      </c>
      <c r="K308" s="177">
        <v>0</v>
      </c>
      <c r="L308" s="177">
        <v>0</v>
      </c>
      <c r="M308" s="177"/>
      <c r="N308" s="177"/>
      <c r="O308" s="177"/>
      <c r="P308" s="177"/>
      <c r="Q308" s="177"/>
      <c r="R308" s="177"/>
      <c r="S308" s="177"/>
      <c r="T308" s="177"/>
      <c r="U308" s="177"/>
      <c r="V308" s="177"/>
      <c r="W308" s="177"/>
      <c r="X308" s="177"/>
      <c r="Y308" s="177"/>
      <c r="Z308" s="177"/>
      <c r="AA308" s="177"/>
      <c r="AB308" s="177"/>
      <c r="AC308" s="177"/>
      <c r="AD308" s="177"/>
      <c r="AE308" s="177"/>
      <c r="AF308" s="177"/>
      <c r="AG308" s="177"/>
      <c r="AH308" s="177"/>
      <c r="AI308" s="177"/>
      <c r="AJ308" s="177"/>
      <c r="AK308" s="177"/>
      <c r="AL308" s="177"/>
      <c r="AM308" s="177"/>
      <c r="AN308" s="177"/>
      <c r="AO308" s="177"/>
      <c r="AP308" s="177"/>
      <c r="AQ308" s="177"/>
      <c r="AR308" s="177"/>
      <c r="AS308" s="177"/>
      <c r="AT308" s="177"/>
      <c r="AU308" s="177"/>
      <c r="AV308" s="177"/>
      <c r="AW308" s="177"/>
      <c r="AX308" s="177"/>
      <c r="AY308" s="177"/>
      <c r="AZ308" s="177"/>
      <c r="BA308" s="177"/>
      <c r="BB308" s="177"/>
      <c r="BC308" s="177"/>
      <c r="BD308" s="177"/>
      <c r="BE308" s="177"/>
      <c r="BF308" s="177"/>
      <c r="BG308" s="177"/>
      <c r="BH308" s="177"/>
      <c r="BI308" s="177"/>
      <c r="BJ308" s="177"/>
      <c r="BK308" s="177"/>
      <c r="BL308" s="177"/>
      <c r="BM308" s="177"/>
      <c r="BN308" s="177"/>
      <c r="BO308" s="177"/>
      <c r="BP308" s="177"/>
      <c r="BQ308" s="177"/>
      <c r="BR308" s="177"/>
      <c r="BS308" s="177"/>
      <c r="BT308" s="177"/>
      <c r="BU308" s="177"/>
      <c r="BV308" s="177"/>
      <c r="BW308" s="177"/>
      <c r="BX308" s="177"/>
      <c r="BY308" s="177"/>
      <c r="BZ308" s="177"/>
      <c r="CA308" s="177"/>
      <c r="CB308" s="177"/>
      <c r="CC308" s="177"/>
      <c r="CD308" s="177"/>
      <c r="CE308" s="177"/>
    </row>
    <row r="309" spans="1:83" ht="16.5" customHeight="1" thickBot="1">
      <c r="A309" s="269" t="s">
        <v>277</v>
      </c>
      <c r="B309" s="48" t="s">
        <v>278</v>
      </c>
      <c r="C309" s="10" t="s">
        <v>20</v>
      </c>
      <c r="D309" s="7">
        <v>0</v>
      </c>
      <c r="E309" s="7">
        <v>0</v>
      </c>
      <c r="F309" s="7">
        <v>0</v>
      </c>
      <c r="G309" s="7">
        <v>0</v>
      </c>
      <c r="H309" s="7">
        <v>0</v>
      </c>
      <c r="I309" s="7">
        <v>0</v>
      </c>
      <c r="J309" s="7">
        <v>0</v>
      </c>
      <c r="K309" s="7">
        <v>0</v>
      </c>
      <c r="L309" s="7">
        <v>0</v>
      </c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  <c r="BI309" s="7"/>
      <c r="BJ309" s="7"/>
      <c r="BK309" s="7"/>
      <c r="BL309" s="7"/>
      <c r="BM309" s="7"/>
      <c r="BN309" s="7"/>
      <c r="BO309" s="7"/>
      <c r="BP309" s="7"/>
      <c r="BQ309" s="7"/>
      <c r="BR309" s="7"/>
      <c r="BS309" s="7"/>
      <c r="BT309" s="7"/>
      <c r="BU309" s="7"/>
      <c r="BV309" s="7"/>
      <c r="BW309" s="7"/>
      <c r="BX309" s="7"/>
      <c r="BY309" s="7"/>
      <c r="BZ309" s="7"/>
      <c r="CA309" s="7"/>
      <c r="CB309" s="7"/>
      <c r="CC309" s="7"/>
      <c r="CD309" s="7"/>
      <c r="CE309" s="7"/>
    </row>
    <row r="310" spans="1:83" ht="15.75" customHeight="1" thickBot="1">
      <c r="A310" s="269"/>
      <c r="B310" s="270" t="s">
        <v>279</v>
      </c>
      <c r="C310" s="12" t="s">
        <v>30</v>
      </c>
      <c r="D310" s="7">
        <v>0</v>
      </c>
      <c r="E310" s="7">
        <v>0</v>
      </c>
      <c r="F310" s="7">
        <v>0</v>
      </c>
      <c r="G310" s="7">
        <v>0</v>
      </c>
      <c r="H310" s="7">
        <v>0</v>
      </c>
      <c r="I310" s="7">
        <v>0</v>
      </c>
      <c r="J310" s="7">
        <v>0</v>
      </c>
      <c r="K310" s="7">
        <v>0</v>
      </c>
      <c r="L310" s="7">
        <v>0</v>
      </c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  <c r="BM310" s="7"/>
      <c r="BN310" s="7"/>
      <c r="BO310" s="7"/>
      <c r="BP310" s="7"/>
      <c r="BQ310" s="7"/>
      <c r="BR310" s="7"/>
      <c r="BS310" s="7"/>
      <c r="BT310" s="7"/>
      <c r="BU310" s="7"/>
      <c r="BV310" s="7"/>
      <c r="BW310" s="7"/>
      <c r="BX310" s="7"/>
      <c r="BY310" s="7"/>
      <c r="BZ310" s="7"/>
      <c r="CA310" s="7"/>
      <c r="CB310" s="7"/>
      <c r="CC310" s="7"/>
      <c r="CD310" s="7"/>
      <c r="CE310" s="7"/>
    </row>
    <row r="311" spans="1:83" ht="15.75" thickBot="1">
      <c r="A311" s="269"/>
      <c r="B311" s="270"/>
      <c r="C311" s="31" t="s">
        <v>31</v>
      </c>
      <c r="D311" s="177">
        <v>0</v>
      </c>
      <c r="E311" s="177">
        <v>0</v>
      </c>
      <c r="F311" s="177">
        <v>0</v>
      </c>
      <c r="G311" s="177">
        <v>0</v>
      </c>
      <c r="H311" s="177">
        <v>0</v>
      </c>
      <c r="I311" s="177">
        <v>0</v>
      </c>
      <c r="J311" s="177">
        <v>0</v>
      </c>
      <c r="K311" s="177">
        <v>0</v>
      </c>
      <c r="L311" s="177">
        <v>0</v>
      </c>
      <c r="M311" s="177"/>
      <c r="N311" s="177"/>
      <c r="O311" s="177"/>
      <c r="P311" s="177"/>
      <c r="Q311" s="177"/>
      <c r="R311" s="177"/>
      <c r="S311" s="177"/>
      <c r="T311" s="177"/>
      <c r="U311" s="177"/>
      <c r="V311" s="177"/>
      <c r="W311" s="177"/>
      <c r="X311" s="177"/>
      <c r="Y311" s="177"/>
      <c r="Z311" s="177"/>
      <c r="AA311" s="177"/>
      <c r="AB311" s="177"/>
      <c r="AC311" s="177"/>
      <c r="AD311" s="177"/>
      <c r="AE311" s="177"/>
      <c r="AF311" s="177"/>
      <c r="AG311" s="177"/>
      <c r="AH311" s="177"/>
      <c r="AI311" s="177"/>
      <c r="AJ311" s="177"/>
      <c r="AK311" s="177"/>
      <c r="AL311" s="177"/>
      <c r="AM311" s="177"/>
      <c r="AN311" s="177"/>
      <c r="AO311" s="177"/>
      <c r="AP311" s="177"/>
      <c r="AQ311" s="177"/>
      <c r="AR311" s="177"/>
      <c r="AS311" s="177"/>
      <c r="AT311" s="177"/>
      <c r="AU311" s="177"/>
      <c r="AV311" s="177"/>
      <c r="AW311" s="177"/>
      <c r="AX311" s="177"/>
      <c r="AY311" s="177"/>
      <c r="AZ311" s="177"/>
      <c r="BA311" s="177"/>
      <c r="BB311" s="177"/>
      <c r="BC311" s="177"/>
      <c r="BD311" s="177"/>
      <c r="BE311" s="177"/>
      <c r="BF311" s="177"/>
      <c r="BG311" s="177"/>
      <c r="BH311" s="177"/>
      <c r="BI311" s="177"/>
      <c r="BJ311" s="177"/>
      <c r="BK311" s="177"/>
      <c r="BL311" s="177"/>
      <c r="BM311" s="177"/>
      <c r="BN311" s="177"/>
      <c r="BO311" s="177"/>
      <c r="BP311" s="177"/>
      <c r="BQ311" s="177"/>
      <c r="BR311" s="177"/>
      <c r="BS311" s="177"/>
      <c r="BT311" s="177"/>
      <c r="BU311" s="177"/>
      <c r="BV311" s="177"/>
      <c r="BW311" s="177"/>
      <c r="BX311" s="177"/>
      <c r="BY311" s="177"/>
      <c r="BZ311" s="177"/>
      <c r="CA311" s="177"/>
      <c r="CB311" s="177"/>
      <c r="CC311" s="177"/>
      <c r="CD311" s="177"/>
      <c r="CE311" s="177"/>
    </row>
    <row r="312" spans="1:83" ht="15" customHeight="1">
      <c r="A312" s="271" t="s">
        <v>280</v>
      </c>
      <c r="B312" s="271"/>
      <c r="C312" s="10" t="s">
        <v>31</v>
      </c>
      <c r="D312" s="177">
        <v>100</v>
      </c>
      <c r="E312" s="177">
        <v>100</v>
      </c>
      <c r="F312" s="177">
        <v>96.9</v>
      </c>
      <c r="G312" s="177">
        <v>100</v>
      </c>
      <c r="H312" s="177">
        <v>100</v>
      </c>
      <c r="I312" s="177">
        <v>91.9</v>
      </c>
      <c r="J312" s="177">
        <v>93.8</v>
      </c>
      <c r="K312" s="177">
        <v>100</v>
      </c>
      <c r="L312" s="177">
        <v>100</v>
      </c>
      <c r="M312" s="177"/>
      <c r="N312" s="177"/>
      <c r="O312" s="177"/>
      <c r="P312" s="177"/>
      <c r="Q312" s="177"/>
      <c r="R312" s="177"/>
      <c r="S312" s="177"/>
      <c r="T312" s="177"/>
      <c r="U312" s="177"/>
      <c r="V312" s="177"/>
      <c r="W312" s="177"/>
      <c r="X312" s="177"/>
      <c r="Y312" s="177"/>
      <c r="Z312" s="177"/>
      <c r="AA312" s="177"/>
      <c r="AB312" s="177"/>
      <c r="AC312" s="177"/>
      <c r="AD312" s="177"/>
      <c r="AE312" s="177"/>
      <c r="AF312" s="177"/>
      <c r="AG312" s="177"/>
      <c r="AH312" s="177"/>
      <c r="AI312" s="177"/>
      <c r="AJ312" s="177"/>
      <c r="AK312" s="177"/>
      <c r="AL312" s="177"/>
      <c r="AM312" s="177"/>
      <c r="AN312" s="177"/>
      <c r="AO312" s="177"/>
      <c r="AP312" s="177"/>
      <c r="AQ312" s="177"/>
      <c r="AR312" s="177"/>
      <c r="AS312" s="177"/>
      <c r="AT312" s="177"/>
      <c r="AU312" s="177"/>
      <c r="AV312" s="177"/>
      <c r="AW312" s="177"/>
      <c r="AX312" s="177"/>
      <c r="AY312" s="177"/>
      <c r="AZ312" s="177"/>
      <c r="BA312" s="177"/>
      <c r="BB312" s="177"/>
      <c r="BC312" s="177"/>
      <c r="BD312" s="177"/>
      <c r="BE312" s="177"/>
      <c r="BF312" s="177"/>
      <c r="BG312" s="177"/>
      <c r="BH312" s="177"/>
      <c r="BI312" s="177"/>
      <c r="BJ312" s="177"/>
      <c r="BK312" s="177"/>
      <c r="BL312" s="177"/>
      <c r="BM312" s="177"/>
      <c r="BN312" s="177"/>
      <c r="BO312" s="177"/>
      <c r="BP312" s="177"/>
      <c r="BQ312" s="177"/>
      <c r="BR312" s="177"/>
      <c r="BS312" s="177"/>
      <c r="BT312" s="177"/>
      <c r="BU312" s="177"/>
      <c r="BV312" s="177"/>
      <c r="BW312" s="177"/>
      <c r="BX312" s="177"/>
      <c r="BY312" s="177"/>
      <c r="BZ312" s="177"/>
      <c r="CA312" s="177"/>
      <c r="CB312" s="177"/>
      <c r="CC312" s="177"/>
      <c r="CD312" s="177"/>
      <c r="CE312" s="177"/>
    </row>
    <row r="313" spans="1:83" ht="30.75" customHeight="1" thickBot="1">
      <c r="A313" s="272" t="s">
        <v>281</v>
      </c>
      <c r="B313" s="151" t="s">
        <v>282</v>
      </c>
      <c r="C313" s="12" t="s">
        <v>27</v>
      </c>
      <c r="D313" s="4" t="s">
        <v>478</v>
      </c>
      <c r="E313" s="4" t="s">
        <v>478</v>
      </c>
      <c r="F313" s="4" t="s">
        <v>478</v>
      </c>
      <c r="G313" s="4" t="s">
        <v>478</v>
      </c>
      <c r="H313" s="4" t="s">
        <v>478</v>
      </c>
      <c r="I313" s="4" t="s">
        <v>478</v>
      </c>
      <c r="J313" s="4" t="s">
        <v>478</v>
      </c>
      <c r="K313" s="4" t="s">
        <v>478</v>
      </c>
      <c r="L313" s="4" t="s">
        <v>478</v>
      </c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  <c r="BP313" s="4"/>
      <c r="BQ313" s="4"/>
      <c r="BR313" s="4"/>
      <c r="BS313" s="4"/>
      <c r="BT313" s="4"/>
      <c r="BU313" s="4"/>
      <c r="BV313" s="4"/>
      <c r="BW313" s="4"/>
      <c r="BX313" s="4"/>
      <c r="BY313" s="4"/>
      <c r="BZ313" s="4"/>
      <c r="CA313" s="4"/>
      <c r="CB313" s="4"/>
      <c r="CC313" s="4"/>
      <c r="CD313" s="4"/>
      <c r="CE313" s="4"/>
    </row>
    <row r="314" spans="1:83" ht="15.75" thickBot="1">
      <c r="A314" s="272"/>
      <c r="B314" s="49" t="s">
        <v>283</v>
      </c>
      <c r="C314" s="12" t="s">
        <v>284</v>
      </c>
      <c r="D314" s="50" t="s">
        <v>558</v>
      </c>
      <c r="E314" s="50" t="s">
        <v>572</v>
      </c>
      <c r="F314" s="50" t="s">
        <v>578</v>
      </c>
      <c r="G314" s="50" t="s">
        <v>588</v>
      </c>
      <c r="H314" s="50" t="s">
        <v>596</v>
      </c>
      <c r="I314" s="50" t="s">
        <v>606</v>
      </c>
      <c r="J314" s="50" t="s">
        <v>607</v>
      </c>
      <c r="K314" s="50" t="s">
        <v>612</v>
      </c>
      <c r="L314" s="50" t="s">
        <v>623</v>
      </c>
      <c r="M314" s="50"/>
      <c r="N314" s="50"/>
      <c r="O314" s="50"/>
      <c r="P314" s="50"/>
      <c r="Q314" s="50"/>
      <c r="R314" s="50"/>
      <c r="S314" s="50"/>
      <c r="T314" s="50"/>
      <c r="U314" s="50"/>
      <c r="V314" s="50"/>
      <c r="W314" s="50"/>
      <c r="X314" s="50"/>
      <c r="Y314" s="50"/>
      <c r="Z314" s="50"/>
      <c r="AA314" s="50"/>
      <c r="AB314" s="50"/>
      <c r="AC314" s="50"/>
      <c r="AD314" s="50"/>
      <c r="AE314" s="50"/>
      <c r="AF314" s="50"/>
      <c r="AG314" s="50"/>
      <c r="AH314" s="50"/>
      <c r="AI314" s="50"/>
      <c r="AJ314" s="50"/>
      <c r="AK314" s="50"/>
      <c r="AL314" s="50"/>
      <c r="AM314" s="50"/>
      <c r="AN314" s="50"/>
      <c r="AO314" s="50"/>
      <c r="AP314" s="50"/>
      <c r="AQ314" s="50"/>
      <c r="AR314" s="50"/>
      <c r="AS314" s="50"/>
      <c r="AT314" s="50"/>
      <c r="AU314" s="50"/>
      <c r="AV314" s="50"/>
      <c r="AW314" s="50"/>
      <c r="AX314" s="50"/>
      <c r="AY314" s="50"/>
      <c r="AZ314" s="50"/>
      <c r="BA314" s="50"/>
      <c r="BB314" s="50"/>
      <c r="BC314" s="50"/>
      <c r="BD314" s="50"/>
      <c r="BE314" s="50"/>
      <c r="BF314" s="50"/>
      <c r="BG314" s="50"/>
      <c r="BH314" s="50"/>
      <c r="BI314" s="50"/>
      <c r="BJ314" s="50"/>
      <c r="BK314" s="50"/>
      <c r="BL314" s="50"/>
      <c r="BM314" s="50"/>
      <c r="BN314" s="50"/>
      <c r="BO314" s="50"/>
      <c r="BP314" s="50"/>
      <c r="BQ314" s="50"/>
      <c r="BR314" s="50"/>
      <c r="BS314" s="50"/>
      <c r="BT314" s="50"/>
      <c r="BU314" s="50"/>
      <c r="BV314" s="50"/>
      <c r="BW314" s="50"/>
      <c r="BX314" s="50"/>
      <c r="BY314" s="50"/>
      <c r="BZ314" s="50"/>
      <c r="CA314" s="50"/>
      <c r="CB314" s="50"/>
      <c r="CC314" s="50"/>
      <c r="CD314" s="50"/>
      <c r="CE314" s="50"/>
    </row>
    <row r="315" spans="1:83" ht="30.75" thickBot="1">
      <c r="A315" s="272"/>
      <c r="B315" s="156" t="s">
        <v>285</v>
      </c>
      <c r="C315" s="51" t="s">
        <v>27</v>
      </c>
      <c r="D315" s="4" t="s">
        <v>478</v>
      </c>
      <c r="E315" s="4" t="s">
        <v>478</v>
      </c>
      <c r="F315" s="4" t="s">
        <v>478</v>
      </c>
      <c r="G315" s="4" t="s">
        <v>478</v>
      </c>
      <c r="H315" s="4" t="s">
        <v>478</v>
      </c>
      <c r="I315" s="4" t="s">
        <v>478</v>
      </c>
      <c r="J315" s="4" t="s">
        <v>478</v>
      </c>
      <c r="K315" s="4" t="s">
        <v>478</v>
      </c>
      <c r="L315" s="4" t="s">
        <v>478</v>
      </c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  <c r="BP315" s="4"/>
      <c r="BQ315" s="4"/>
      <c r="BR315" s="4"/>
      <c r="BS315" s="4"/>
      <c r="BT315" s="4"/>
      <c r="BU315" s="4"/>
      <c r="BV315" s="4"/>
      <c r="BW315" s="4"/>
      <c r="BX315" s="4"/>
      <c r="BY315" s="4"/>
      <c r="BZ315" s="4"/>
      <c r="CA315" s="4"/>
      <c r="CB315" s="4"/>
      <c r="CC315" s="4"/>
      <c r="CD315" s="4"/>
      <c r="CE315" s="4"/>
    </row>
    <row r="316" spans="1:83" ht="30.75" customHeight="1" thickBot="1">
      <c r="A316" s="250" t="s">
        <v>286</v>
      </c>
      <c r="B316" s="153" t="s">
        <v>287</v>
      </c>
      <c r="C316" s="43" t="s">
        <v>27</v>
      </c>
      <c r="D316" s="4" t="s">
        <v>478</v>
      </c>
      <c r="E316" s="4" t="s">
        <v>478</v>
      </c>
      <c r="F316" s="4" t="s">
        <v>478</v>
      </c>
      <c r="G316" s="4" t="s">
        <v>478</v>
      </c>
      <c r="H316" s="4" t="s">
        <v>478</v>
      </c>
      <c r="I316" s="4" t="s">
        <v>478</v>
      </c>
      <c r="J316" s="4" t="s">
        <v>478</v>
      </c>
      <c r="K316" s="4" t="s">
        <v>478</v>
      </c>
      <c r="L316" s="4" t="s">
        <v>478</v>
      </c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  <c r="BP316" s="4"/>
      <c r="BQ316" s="4"/>
      <c r="BR316" s="4"/>
      <c r="BS316" s="4"/>
      <c r="BT316" s="4"/>
      <c r="BU316" s="4"/>
      <c r="BV316" s="4"/>
      <c r="BW316" s="4"/>
      <c r="BX316" s="4"/>
      <c r="BY316" s="4"/>
      <c r="BZ316" s="4"/>
      <c r="CA316" s="4"/>
      <c r="CB316" s="4"/>
      <c r="CC316" s="4"/>
      <c r="CD316" s="4"/>
      <c r="CE316" s="4"/>
    </row>
    <row r="317" spans="1:83" ht="30.75" thickBot="1">
      <c r="A317" s="250"/>
      <c r="B317" s="193" t="s">
        <v>288</v>
      </c>
      <c r="C317" s="52" t="s">
        <v>27</v>
      </c>
      <c r="D317" s="53" t="s">
        <v>478</v>
      </c>
      <c r="E317" s="53" t="s">
        <v>478</v>
      </c>
      <c r="F317" s="53" t="s">
        <v>478</v>
      </c>
      <c r="G317" s="53" t="s">
        <v>478</v>
      </c>
      <c r="H317" s="53" t="s">
        <v>478</v>
      </c>
      <c r="I317" s="53" t="s">
        <v>478</v>
      </c>
      <c r="J317" s="53" t="s">
        <v>478</v>
      </c>
      <c r="K317" s="53" t="s">
        <v>478</v>
      </c>
      <c r="L317" s="53" t="s">
        <v>478</v>
      </c>
      <c r="M317" s="53"/>
      <c r="N317" s="53"/>
      <c r="O317" s="53"/>
      <c r="P317" s="53"/>
      <c r="Q317" s="53"/>
      <c r="R317" s="53"/>
      <c r="S317" s="53"/>
      <c r="T317" s="53"/>
      <c r="U317" s="53"/>
      <c r="V317" s="53"/>
      <c r="W317" s="53"/>
      <c r="X317" s="53"/>
      <c r="Y317" s="53"/>
      <c r="Z317" s="53"/>
      <c r="AA317" s="53"/>
      <c r="AB317" s="53"/>
      <c r="AC317" s="53"/>
      <c r="AD317" s="53"/>
      <c r="AE317" s="53"/>
      <c r="AF317" s="53"/>
      <c r="AG317" s="53"/>
      <c r="AH317" s="53"/>
      <c r="AI317" s="53"/>
      <c r="AJ317" s="53"/>
      <c r="AK317" s="53"/>
      <c r="AL317" s="53"/>
      <c r="AM317" s="53"/>
      <c r="AN317" s="53"/>
      <c r="AO317" s="53"/>
      <c r="AP317" s="53"/>
      <c r="AQ317" s="53"/>
      <c r="AR317" s="53"/>
      <c r="AS317" s="53"/>
      <c r="AT317" s="53"/>
      <c r="AU317" s="53"/>
      <c r="AV317" s="53"/>
      <c r="AW317" s="53"/>
      <c r="AX317" s="53"/>
      <c r="AY317" s="53"/>
      <c r="AZ317" s="53"/>
      <c r="BA317" s="53"/>
      <c r="BB317" s="53"/>
      <c r="BC317" s="53"/>
      <c r="BD317" s="53"/>
      <c r="BE317" s="53"/>
      <c r="BF317" s="53"/>
      <c r="BG317" s="53"/>
      <c r="BH317" s="53"/>
      <c r="BI317" s="53"/>
      <c r="BJ317" s="53"/>
      <c r="BK317" s="53"/>
      <c r="BL317" s="53"/>
      <c r="BM317" s="53"/>
      <c r="BN317" s="53"/>
      <c r="BO317" s="53"/>
      <c r="BP317" s="53"/>
      <c r="BQ317" s="53"/>
      <c r="BR317" s="53"/>
      <c r="BS317" s="53"/>
      <c r="BT317" s="53"/>
      <c r="BU317" s="53"/>
      <c r="BV317" s="53"/>
      <c r="BW317" s="53"/>
      <c r="BX317" s="53"/>
      <c r="BY317" s="53"/>
      <c r="BZ317" s="53"/>
      <c r="CA317" s="53"/>
      <c r="CB317" s="53"/>
      <c r="CC317" s="53"/>
      <c r="CD317" s="53"/>
      <c r="CE317" s="53"/>
    </row>
    <row r="318" spans="1:83" ht="15.75" thickBot="1">
      <c r="A318" s="250"/>
      <c r="B318" s="194" t="s">
        <v>289</v>
      </c>
      <c r="C318" s="184" t="s">
        <v>27</v>
      </c>
      <c r="D318" s="53" t="s">
        <v>478</v>
      </c>
      <c r="E318" s="53" t="s">
        <v>478</v>
      </c>
      <c r="F318" s="53" t="s">
        <v>478</v>
      </c>
      <c r="G318" s="53" t="s">
        <v>478</v>
      </c>
      <c r="H318" s="53" t="s">
        <v>478</v>
      </c>
      <c r="I318" s="53" t="s">
        <v>478</v>
      </c>
      <c r="J318" s="53" t="s">
        <v>478</v>
      </c>
      <c r="K318" s="53" t="s">
        <v>478</v>
      </c>
      <c r="L318" s="53" t="s">
        <v>478</v>
      </c>
      <c r="M318" s="53"/>
      <c r="N318" s="53"/>
      <c r="O318" s="53"/>
      <c r="P318" s="53"/>
      <c r="Q318" s="53"/>
      <c r="R318" s="53"/>
      <c r="S318" s="53"/>
      <c r="T318" s="53"/>
      <c r="U318" s="53"/>
      <c r="V318" s="53"/>
      <c r="W318" s="53"/>
      <c r="X318" s="53"/>
      <c r="Y318" s="53"/>
      <c r="Z318" s="53"/>
      <c r="AA318" s="53"/>
      <c r="AB318" s="53"/>
      <c r="AC318" s="53"/>
      <c r="AD318" s="53"/>
      <c r="AE318" s="53"/>
      <c r="AF318" s="53"/>
      <c r="AG318" s="53"/>
      <c r="AH318" s="53"/>
      <c r="AI318" s="53"/>
      <c r="AJ318" s="53"/>
      <c r="AK318" s="53"/>
      <c r="AL318" s="53"/>
      <c r="AM318" s="53"/>
      <c r="AN318" s="53"/>
      <c r="AO318" s="53"/>
      <c r="AP318" s="53"/>
      <c r="AQ318" s="53"/>
      <c r="AR318" s="53"/>
      <c r="AS318" s="53"/>
      <c r="AT318" s="53"/>
      <c r="AU318" s="53"/>
      <c r="AV318" s="53"/>
      <c r="AW318" s="53"/>
      <c r="AX318" s="53"/>
      <c r="AY318" s="53"/>
      <c r="AZ318" s="53"/>
      <c r="BA318" s="53"/>
      <c r="BB318" s="53"/>
      <c r="BC318" s="53"/>
      <c r="BD318" s="53"/>
      <c r="BE318" s="53"/>
      <c r="BF318" s="53"/>
      <c r="BG318" s="53"/>
      <c r="BH318" s="53"/>
      <c r="BI318" s="53"/>
      <c r="BJ318" s="53"/>
      <c r="BK318" s="53"/>
      <c r="BL318" s="53"/>
      <c r="BM318" s="53"/>
      <c r="BN318" s="53"/>
      <c r="BO318" s="53"/>
      <c r="BP318" s="53"/>
      <c r="BQ318" s="53"/>
      <c r="BR318" s="53"/>
      <c r="BS318" s="53"/>
      <c r="BT318" s="53"/>
      <c r="BU318" s="53"/>
      <c r="BV318" s="53"/>
      <c r="BW318" s="53"/>
      <c r="BX318" s="53"/>
      <c r="BY318" s="53"/>
      <c r="BZ318" s="53"/>
      <c r="CA318" s="53"/>
      <c r="CB318" s="53"/>
      <c r="CC318" s="53"/>
      <c r="CD318" s="53"/>
      <c r="CE318" s="53"/>
    </row>
    <row r="319" spans="1:83" ht="15.75" thickBot="1">
      <c r="A319" s="250"/>
      <c r="B319" s="194" t="s">
        <v>290</v>
      </c>
      <c r="C319" s="184" t="s">
        <v>27</v>
      </c>
      <c r="D319" s="53" t="s">
        <v>478</v>
      </c>
      <c r="E319" s="53" t="s">
        <v>478</v>
      </c>
      <c r="F319" s="53" t="s">
        <v>478</v>
      </c>
      <c r="G319" s="53" t="s">
        <v>478</v>
      </c>
      <c r="H319" s="53" t="s">
        <v>478</v>
      </c>
      <c r="I319" s="53" t="s">
        <v>478</v>
      </c>
      <c r="J319" s="53" t="s">
        <v>478</v>
      </c>
      <c r="K319" s="53" t="s">
        <v>478</v>
      </c>
      <c r="L319" s="53" t="s">
        <v>478</v>
      </c>
      <c r="M319" s="53"/>
      <c r="N319" s="53"/>
      <c r="O319" s="53"/>
      <c r="P319" s="53"/>
      <c r="Q319" s="53"/>
      <c r="R319" s="53"/>
      <c r="S319" s="53"/>
      <c r="T319" s="53"/>
      <c r="U319" s="53"/>
      <c r="V319" s="53"/>
      <c r="W319" s="53"/>
      <c r="X319" s="53"/>
      <c r="Y319" s="53"/>
      <c r="Z319" s="53"/>
      <c r="AA319" s="53"/>
      <c r="AB319" s="53"/>
      <c r="AC319" s="53"/>
      <c r="AD319" s="53"/>
      <c r="AE319" s="53"/>
      <c r="AF319" s="53"/>
      <c r="AG319" s="53"/>
      <c r="AH319" s="53"/>
      <c r="AI319" s="53"/>
      <c r="AJ319" s="53"/>
      <c r="AK319" s="53"/>
      <c r="AL319" s="53"/>
      <c r="AM319" s="53"/>
      <c r="AN319" s="53"/>
      <c r="AO319" s="53"/>
      <c r="AP319" s="53"/>
      <c r="AQ319" s="53"/>
      <c r="AR319" s="53"/>
      <c r="AS319" s="53"/>
      <c r="AT319" s="53"/>
      <c r="AU319" s="53"/>
      <c r="AV319" s="53"/>
      <c r="AW319" s="53"/>
      <c r="AX319" s="53"/>
      <c r="AY319" s="53"/>
      <c r="AZ319" s="53"/>
      <c r="BA319" s="53"/>
      <c r="BB319" s="53"/>
      <c r="BC319" s="53"/>
      <c r="BD319" s="53"/>
      <c r="BE319" s="53"/>
      <c r="BF319" s="53"/>
      <c r="BG319" s="53"/>
      <c r="BH319" s="53"/>
      <c r="BI319" s="53"/>
      <c r="BJ319" s="53"/>
      <c r="BK319" s="53"/>
      <c r="BL319" s="53"/>
      <c r="BM319" s="53"/>
      <c r="BN319" s="53"/>
      <c r="BO319" s="53"/>
      <c r="BP319" s="53"/>
      <c r="BQ319" s="53"/>
      <c r="BR319" s="53"/>
      <c r="BS319" s="53"/>
      <c r="BT319" s="53"/>
      <c r="BU319" s="53"/>
      <c r="BV319" s="53"/>
      <c r="BW319" s="53"/>
      <c r="BX319" s="53"/>
      <c r="BY319" s="53"/>
      <c r="BZ319" s="53"/>
      <c r="CA319" s="53"/>
      <c r="CB319" s="53"/>
      <c r="CC319" s="53"/>
      <c r="CD319" s="53"/>
      <c r="CE319" s="53"/>
    </row>
    <row r="320" spans="1:83" ht="45.75" thickBot="1">
      <c r="A320" s="250"/>
      <c r="B320" s="195" t="s">
        <v>291</v>
      </c>
      <c r="C320" s="185" t="s">
        <v>27</v>
      </c>
      <c r="D320" s="53" t="s">
        <v>478</v>
      </c>
      <c r="E320" s="53" t="s">
        <v>478</v>
      </c>
      <c r="F320" s="53" t="s">
        <v>478</v>
      </c>
      <c r="G320" s="53" t="s">
        <v>478</v>
      </c>
      <c r="H320" s="53" t="s">
        <v>478</v>
      </c>
      <c r="I320" s="53" t="s">
        <v>478</v>
      </c>
      <c r="J320" s="53" t="s">
        <v>478</v>
      </c>
      <c r="K320" s="53" t="s">
        <v>478</v>
      </c>
      <c r="L320" s="53" t="s">
        <v>478</v>
      </c>
      <c r="M320" s="53"/>
      <c r="N320" s="53"/>
      <c r="O320" s="53"/>
      <c r="P320" s="53"/>
      <c r="Q320" s="53"/>
      <c r="R320" s="53"/>
      <c r="S320" s="53"/>
      <c r="T320" s="53"/>
      <c r="U320" s="53"/>
      <c r="V320" s="53"/>
      <c r="W320" s="53"/>
      <c r="X320" s="53"/>
      <c r="Y320" s="53"/>
      <c r="Z320" s="53"/>
      <c r="AA320" s="53"/>
      <c r="AB320" s="53"/>
      <c r="AC320" s="53"/>
      <c r="AD320" s="53"/>
      <c r="AE320" s="53"/>
      <c r="AF320" s="53"/>
      <c r="AG320" s="53"/>
      <c r="AH320" s="53"/>
      <c r="AI320" s="53"/>
      <c r="AJ320" s="53"/>
      <c r="AK320" s="53"/>
      <c r="AL320" s="53"/>
      <c r="AM320" s="53"/>
      <c r="AN320" s="53"/>
      <c r="AO320" s="53"/>
      <c r="AP320" s="53"/>
      <c r="AQ320" s="53"/>
      <c r="AR320" s="53"/>
      <c r="AS320" s="53"/>
      <c r="AT320" s="53"/>
      <c r="AU320" s="53"/>
      <c r="AV320" s="53"/>
      <c r="AW320" s="53"/>
      <c r="AX320" s="53"/>
      <c r="AY320" s="53"/>
      <c r="AZ320" s="53"/>
      <c r="BA320" s="53"/>
      <c r="BB320" s="53"/>
      <c r="BC320" s="53"/>
      <c r="BD320" s="53"/>
      <c r="BE320" s="53"/>
      <c r="BF320" s="53"/>
      <c r="BG320" s="53"/>
      <c r="BH320" s="53"/>
      <c r="BI320" s="53"/>
      <c r="BJ320" s="53"/>
      <c r="BK320" s="53"/>
      <c r="BL320" s="53"/>
      <c r="BM320" s="53"/>
      <c r="BN320" s="53"/>
      <c r="BO320" s="53"/>
      <c r="BP320" s="53"/>
      <c r="BQ320" s="53"/>
      <c r="BR320" s="53"/>
      <c r="BS320" s="53"/>
      <c r="BT320" s="53"/>
      <c r="BU320" s="53"/>
      <c r="BV320" s="53"/>
      <c r="BW320" s="53"/>
      <c r="BX320" s="53"/>
      <c r="BY320" s="53"/>
      <c r="BZ320" s="53"/>
      <c r="CA320" s="53"/>
      <c r="CB320" s="53"/>
      <c r="CC320" s="53"/>
      <c r="CD320" s="53"/>
      <c r="CE320" s="53"/>
    </row>
    <row r="321" spans="1:83" ht="15.75" customHeight="1" thickBot="1">
      <c r="A321" s="250" t="s">
        <v>292</v>
      </c>
      <c r="B321" s="196" t="s">
        <v>293</v>
      </c>
      <c r="C321" s="197" t="s">
        <v>255</v>
      </c>
      <c r="D321" s="175">
        <v>5</v>
      </c>
      <c r="E321" s="175">
        <v>5</v>
      </c>
      <c r="F321" s="175">
        <v>5</v>
      </c>
      <c r="G321" s="175">
        <v>5</v>
      </c>
      <c r="H321" s="175">
        <v>5</v>
      </c>
      <c r="I321" s="175">
        <v>5</v>
      </c>
      <c r="J321" s="175">
        <v>5</v>
      </c>
      <c r="K321" s="175">
        <v>5</v>
      </c>
      <c r="L321" s="175">
        <v>5</v>
      </c>
      <c r="M321" s="175"/>
      <c r="N321" s="175"/>
      <c r="O321" s="175"/>
      <c r="P321" s="175"/>
      <c r="Q321" s="175"/>
      <c r="R321" s="175"/>
      <c r="S321" s="175"/>
      <c r="T321" s="175"/>
      <c r="U321" s="175"/>
      <c r="V321" s="175"/>
      <c r="W321" s="175"/>
      <c r="X321" s="175"/>
      <c r="Y321" s="175"/>
      <c r="Z321" s="175"/>
      <c r="AA321" s="175"/>
      <c r="AB321" s="175"/>
      <c r="AC321" s="175"/>
      <c r="AD321" s="175"/>
      <c r="AE321" s="175"/>
      <c r="AF321" s="175"/>
      <c r="AG321" s="175"/>
      <c r="AH321" s="175"/>
      <c r="AI321" s="175"/>
      <c r="AJ321" s="175"/>
      <c r="AK321" s="175"/>
      <c r="AL321" s="175"/>
      <c r="AM321" s="175"/>
      <c r="AN321" s="175"/>
      <c r="AO321" s="175"/>
      <c r="AP321" s="175"/>
      <c r="AQ321" s="175"/>
      <c r="AR321" s="175"/>
      <c r="AS321" s="175"/>
      <c r="AT321" s="175"/>
      <c r="AU321" s="175"/>
      <c r="AV321" s="175"/>
      <c r="AW321" s="175"/>
      <c r="AX321" s="175"/>
      <c r="AY321" s="175"/>
      <c r="AZ321" s="175"/>
      <c r="BA321" s="175"/>
      <c r="BB321" s="175"/>
      <c r="BC321" s="175"/>
      <c r="BD321" s="175"/>
      <c r="BE321" s="175"/>
      <c r="BF321" s="175"/>
      <c r="BG321" s="175"/>
      <c r="BH321" s="175"/>
      <c r="BI321" s="175"/>
      <c r="BJ321" s="175"/>
      <c r="BK321" s="175"/>
      <c r="BL321" s="175"/>
      <c r="BM321" s="175"/>
      <c r="BN321" s="175"/>
      <c r="BO321" s="175"/>
      <c r="BP321" s="175"/>
      <c r="BQ321" s="175"/>
      <c r="BR321" s="175"/>
      <c r="BS321" s="175"/>
      <c r="BT321" s="175"/>
      <c r="BU321" s="175"/>
      <c r="BV321" s="175"/>
      <c r="BW321" s="175"/>
      <c r="BX321" s="175"/>
      <c r="BY321" s="175"/>
      <c r="BZ321" s="175"/>
      <c r="CA321" s="175"/>
      <c r="CB321" s="175"/>
      <c r="CC321" s="175"/>
      <c r="CD321" s="175"/>
      <c r="CE321" s="175"/>
    </row>
    <row r="322" spans="1:83" ht="30.75" thickBot="1">
      <c r="A322" s="250"/>
      <c r="B322" s="198" t="s">
        <v>294</v>
      </c>
      <c r="C322" s="184" t="s">
        <v>63</v>
      </c>
      <c r="D322" s="8">
        <v>5</v>
      </c>
      <c r="E322" s="8">
        <v>5</v>
      </c>
      <c r="F322" s="8">
        <v>5</v>
      </c>
      <c r="G322" s="8">
        <v>5</v>
      </c>
      <c r="H322" s="8">
        <v>5</v>
      </c>
      <c r="I322" s="8">
        <v>5</v>
      </c>
      <c r="J322" s="8">
        <v>5</v>
      </c>
      <c r="K322" s="8">
        <v>5</v>
      </c>
      <c r="L322" s="8">
        <v>5</v>
      </c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  <c r="AJ322" s="8"/>
      <c r="AK322" s="8"/>
      <c r="AL322" s="8"/>
      <c r="AM322" s="8"/>
      <c r="AN322" s="8"/>
      <c r="AO322" s="8"/>
      <c r="AP322" s="8"/>
      <c r="AQ322" s="8"/>
      <c r="AR322" s="8"/>
      <c r="AS322" s="8"/>
      <c r="AT322" s="8"/>
      <c r="AU322" s="8"/>
      <c r="AV322" s="8"/>
      <c r="AW322" s="8"/>
      <c r="AX322" s="8"/>
      <c r="AY322" s="8"/>
      <c r="AZ322" s="8"/>
      <c r="BA322" s="8"/>
      <c r="BB322" s="8"/>
      <c r="BC322" s="8"/>
      <c r="BD322" s="8"/>
      <c r="BE322" s="8"/>
      <c r="BF322" s="8"/>
      <c r="BG322" s="8"/>
      <c r="BH322" s="8"/>
      <c r="BI322" s="8"/>
      <c r="BJ322" s="8"/>
      <c r="BK322" s="8"/>
      <c r="BL322" s="8"/>
      <c r="BM322" s="8"/>
      <c r="BN322" s="8"/>
      <c r="BO322" s="8"/>
      <c r="BP322" s="8"/>
      <c r="BQ322" s="8"/>
      <c r="BR322" s="8"/>
      <c r="BS322" s="8"/>
      <c r="BT322" s="8"/>
      <c r="BU322" s="8"/>
      <c r="BV322" s="8"/>
      <c r="BW322" s="8"/>
      <c r="BX322" s="8"/>
      <c r="BY322" s="8"/>
      <c r="BZ322" s="8"/>
      <c r="CA322" s="8"/>
      <c r="CB322" s="8"/>
      <c r="CC322" s="8"/>
      <c r="CD322" s="8"/>
      <c r="CE322" s="8"/>
    </row>
    <row r="323" spans="1:83" ht="30.75" thickBot="1">
      <c r="A323" s="250"/>
      <c r="B323" s="198" t="s">
        <v>295</v>
      </c>
      <c r="C323" s="184" t="s">
        <v>63</v>
      </c>
      <c r="D323" s="8">
        <v>5</v>
      </c>
      <c r="E323" s="8">
        <v>5</v>
      </c>
      <c r="F323" s="8">
        <v>5</v>
      </c>
      <c r="G323" s="8">
        <v>5</v>
      </c>
      <c r="H323" s="8">
        <v>5</v>
      </c>
      <c r="I323" s="8">
        <v>5</v>
      </c>
      <c r="J323" s="8">
        <v>5</v>
      </c>
      <c r="K323" s="8">
        <v>5</v>
      </c>
      <c r="L323" s="8">
        <v>5</v>
      </c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  <c r="AJ323" s="8"/>
      <c r="AK323" s="8"/>
      <c r="AL323" s="8"/>
      <c r="AM323" s="8"/>
      <c r="AN323" s="8"/>
      <c r="AO323" s="8"/>
      <c r="AP323" s="8"/>
      <c r="AQ323" s="8"/>
      <c r="AR323" s="8"/>
      <c r="AS323" s="8"/>
      <c r="AT323" s="8"/>
      <c r="AU323" s="8"/>
      <c r="AV323" s="8"/>
      <c r="AW323" s="8"/>
      <c r="AX323" s="8"/>
      <c r="AY323" s="8"/>
      <c r="AZ323" s="8"/>
      <c r="BA323" s="8"/>
      <c r="BB323" s="8"/>
      <c r="BC323" s="8"/>
      <c r="BD323" s="8"/>
      <c r="BE323" s="8"/>
      <c r="BF323" s="8"/>
      <c r="BG323" s="8"/>
      <c r="BH323" s="8"/>
      <c r="BI323" s="8"/>
      <c r="BJ323" s="8"/>
      <c r="BK323" s="8"/>
      <c r="BL323" s="8"/>
      <c r="BM323" s="8"/>
      <c r="BN323" s="8"/>
      <c r="BO323" s="8"/>
      <c r="BP323" s="8"/>
      <c r="BQ323" s="8"/>
      <c r="BR323" s="8"/>
      <c r="BS323" s="8"/>
      <c r="BT323" s="8"/>
      <c r="BU323" s="8"/>
      <c r="BV323" s="8"/>
      <c r="BW323" s="8"/>
      <c r="BX323" s="8"/>
      <c r="BY323" s="8"/>
      <c r="BZ323" s="8"/>
      <c r="CA323" s="8"/>
      <c r="CB323" s="8"/>
      <c r="CC323" s="8"/>
      <c r="CD323" s="8"/>
      <c r="CE323" s="8"/>
    </row>
    <row r="324" spans="1:83" ht="75.75" thickBot="1">
      <c r="A324" s="250"/>
      <c r="B324" s="198" t="s">
        <v>296</v>
      </c>
      <c r="C324" s="184" t="s">
        <v>63</v>
      </c>
      <c r="D324" s="8">
        <v>5</v>
      </c>
      <c r="E324" s="8">
        <v>5</v>
      </c>
      <c r="F324" s="8">
        <v>5</v>
      </c>
      <c r="G324" s="8">
        <v>5</v>
      </c>
      <c r="H324" s="8">
        <v>5</v>
      </c>
      <c r="I324" s="8">
        <v>4</v>
      </c>
      <c r="J324" s="8">
        <v>4</v>
      </c>
      <c r="K324" s="8">
        <v>5</v>
      </c>
      <c r="L324" s="8">
        <v>5</v>
      </c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  <c r="AJ324" s="8"/>
      <c r="AK324" s="8"/>
      <c r="AL324" s="8"/>
      <c r="AM324" s="8"/>
      <c r="AN324" s="8"/>
      <c r="AO324" s="8"/>
      <c r="AP324" s="8"/>
      <c r="AQ324" s="8"/>
      <c r="AR324" s="8"/>
      <c r="AS324" s="8"/>
      <c r="AT324" s="8"/>
      <c r="AU324" s="8"/>
      <c r="AV324" s="8"/>
      <c r="AW324" s="8"/>
      <c r="AX324" s="8"/>
      <c r="AY324" s="8"/>
      <c r="AZ324" s="8"/>
      <c r="BA324" s="8"/>
      <c r="BB324" s="8"/>
      <c r="BC324" s="8"/>
      <c r="BD324" s="8"/>
      <c r="BE324" s="8"/>
      <c r="BF324" s="8"/>
      <c r="BG324" s="8"/>
      <c r="BH324" s="8"/>
      <c r="BI324" s="8"/>
      <c r="BJ324" s="8"/>
      <c r="BK324" s="8"/>
      <c r="BL324" s="8"/>
      <c r="BM324" s="8"/>
      <c r="BN324" s="8"/>
      <c r="BO324" s="8"/>
      <c r="BP324" s="8"/>
      <c r="BQ324" s="8"/>
      <c r="BR324" s="8"/>
      <c r="BS324" s="8"/>
      <c r="BT324" s="8"/>
      <c r="BU324" s="8"/>
      <c r="BV324" s="8"/>
      <c r="BW324" s="8"/>
      <c r="BX324" s="8"/>
      <c r="BY324" s="8"/>
      <c r="BZ324" s="8"/>
      <c r="CA324" s="8"/>
      <c r="CB324" s="8"/>
      <c r="CC324" s="8"/>
      <c r="CD324" s="8"/>
      <c r="CE324" s="8"/>
    </row>
    <row r="325" spans="1:83" ht="30.75" thickBot="1">
      <c r="A325" s="250"/>
      <c r="B325" s="198" t="s">
        <v>297</v>
      </c>
      <c r="C325" s="184" t="s">
        <v>63</v>
      </c>
      <c r="D325" s="8">
        <v>5</v>
      </c>
      <c r="E325" s="8">
        <v>5</v>
      </c>
      <c r="F325" s="8">
        <v>5</v>
      </c>
      <c r="G325" s="8">
        <v>5</v>
      </c>
      <c r="H325" s="8">
        <v>5</v>
      </c>
      <c r="I325" s="8">
        <v>5</v>
      </c>
      <c r="J325" s="8">
        <v>5</v>
      </c>
      <c r="K325" s="8">
        <v>5</v>
      </c>
      <c r="L325" s="8">
        <v>5</v>
      </c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  <c r="AJ325" s="8"/>
      <c r="AK325" s="8"/>
      <c r="AL325" s="8"/>
      <c r="AM325" s="8"/>
      <c r="AN325" s="8"/>
      <c r="AO325" s="8"/>
      <c r="AP325" s="8"/>
      <c r="AQ325" s="8"/>
      <c r="AR325" s="8"/>
      <c r="AS325" s="8"/>
      <c r="AT325" s="8"/>
      <c r="AU325" s="8"/>
      <c r="AV325" s="8"/>
      <c r="AW325" s="8"/>
      <c r="AX325" s="8"/>
      <c r="AY325" s="8"/>
      <c r="AZ325" s="8"/>
      <c r="BA325" s="8"/>
      <c r="BB325" s="8"/>
      <c r="BC325" s="8"/>
      <c r="BD325" s="8"/>
      <c r="BE325" s="8"/>
      <c r="BF325" s="8"/>
      <c r="BG325" s="8"/>
      <c r="BH325" s="8"/>
      <c r="BI325" s="8"/>
      <c r="BJ325" s="8"/>
      <c r="BK325" s="8"/>
      <c r="BL325" s="8"/>
      <c r="BM325" s="8"/>
      <c r="BN325" s="8"/>
      <c r="BO325" s="8"/>
      <c r="BP325" s="8"/>
      <c r="BQ325" s="8"/>
      <c r="BR325" s="8"/>
      <c r="BS325" s="8"/>
      <c r="BT325" s="8"/>
      <c r="BU325" s="8"/>
      <c r="BV325" s="8"/>
      <c r="BW325" s="8"/>
      <c r="BX325" s="8"/>
      <c r="BY325" s="8"/>
      <c r="BZ325" s="8"/>
      <c r="CA325" s="8"/>
      <c r="CB325" s="8"/>
      <c r="CC325" s="8"/>
      <c r="CD325" s="8"/>
      <c r="CE325" s="8"/>
    </row>
    <row r="326" spans="1:83" ht="29.25" thickBot="1">
      <c r="A326" s="250"/>
      <c r="B326" s="199" t="s">
        <v>298</v>
      </c>
      <c r="C326" s="197" t="s">
        <v>255</v>
      </c>
      <c r="D326" s="175">
        <v>5</v>
      </c>
      <c r="E326" s="175">
        <v>5</v>
      </c>
      <c r="F326" s="175">
        <v>5</v>
      </c>
      <c r="G326" s="175">
        <v>5</v>
      </c>
      <c r="H326" s="175">
        <v>5</v>
      </c>
      <c r="I326" s="175">
        <v>5</v>
      </c>
      <c r="J326" s="175">
        <v>5</v>
      </c>
      <c r="K326" s="175">
        <v>5</v>
      </c>
      <c r="L326" s="175">
        <v>5</v>
      </c>
      <c r="M326" s="175"/>
      <c r="N326" s="175"/>
      <c r="O326" s="175"/>
      <c r="P326" s="175"/>
      <c r="Q326" s="175"/>
      <c r="R326" s="175"/>
      <c r="S326" s="175"/>
      <c r="T326" s="175"/>
      <c r="U326" s="175"/>
      <c r="V326" s="175"/>
      <c r="W326" s="175"/>
      <c r="X326" s="175"/>
      <c r="Y326" s="175"/>
      <c r="Z326" s="175"/>
      <c r="AA326" s="175"/>
      <c r="AB326" s="175"/>
      <c r="AC326" s="175"/>
      <c r="AD326" s="175"/>
      <c r="AE326" s="175"/>
      <c r="AF326" s="175"/>
      <c r="AG326" s="175"/>
      <c r="AH326" s="175"/>
      <c r="AI326" s="175"/>
      <c r="AJ326" s="175"/>
      <c r="AK326" s="175"/>
      <c r="AL326" s="175"/>
      <c r="AM326" s="175"/>
      <c r="AN326" s="175"/>
      <c r="AO326" s="175"/>
      <c r="AP326" s="175"/>
      <c r="AQ326" s="175"/>
      <c r="AR326" s="175"/>
      <c r="AS326" s="175"/>
      <c r="AT326" s="175"/>
      <c r="AU326" s="175"/>
      <c r="AV326" s="175"/>
      <c r="AW326" s="175"/>
      <c r="AX326" s="175"/>
      <c r="AY326" s="175"/>
      <c r="AZ326" s="175"/>
      <c r="BA326" s="175"/>
      <c r="BB326" s="175"/>
      <c r="BC326" s="175"/>
      <c r="BD326" s="175"/>
      <c r="BE326" s="175"/>
      <c r="BF326" s="175"/>
      <c r="BG326" s="175"/>
      <c r="BH326" s="175"/>
      <c r="BI326" s="175"/>
      <c r="BJ326" s="175"/>
      <c r="BK326" s="175"/>
      <c r="BL326" s="175"/>
      <c r="BM326" s="175"/>
      <c r="BN326" s="175"/>
      <c r="BO326" s="175"/>
      <c r="BP326" s="175"/>
      <c r="BQ326" s="175"/>
      <c r="BR326" s="175"/>
      <c r="BS326" s="175"/>
      <c r="BT326" s="175"/>
      <c r="BU326" s="175"/>
      <c r="BV326" s="175"/>
      <c r="BW326" s="175"/>
      <c r="BX326" s="175"/>
      <c r="BY326" s="175"/>
      <c r="BZ326" s="175"/>
      <c r="CA326" s="175"/>
      <c r="CB326" s="175"/>
      <c r="CC326" s="175"/>
      <c r="CD326" s="175"/>
      <c r="CE326" s="175"/>
    </row>
    <row r="327" spans="1:83" ht="45.75" thickBot="1">
      <c r="A327" s="250"/>
      <c r="B327" s="198" t="s">
        <v>299</v>
      </c>
      <c r="C327" s="184" t="s">
        <v>63</v>
      </c>
      <c r="D327" s="8">
        <v>5</v>
      </c>
      <c r="E327" s="8">
        <v>5</v>
      </c>
      <c r="F327" s="8">
        <v>5</v>
      </c>
      <c r="G327" s="8">
        <v>5</v>
      </c>
      <c r="H327" s="8">
        <v>5</v>
      </c>
      <c r="I327" s="8">
        <v>4</v>
      </c>
      <c r="J327" s="8">
        <v>4</v>
      </c>
      <c r="K327" s="8">
        <v>5</v>
      </c>
      <c r="L327" s="8">
        <v>5</v>
      </c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  <c r="AI327" s="8"/>
      <c r="AJ327" s="8"/>
      <c r="AK327" s="8"/>
      <c r="AL327" s="8"/>
      <c r="AM327" s="8"/>
      <c r="AN327" s="8"/>
      <c r="AO327" s="8"/>
      <c r="AP327" s="8"/>
      <c r="AQ327" s="8"/>
      <c r="AR327" s="8"/>
      <c r="AS327" s="8"/>
      <c r="AT327" s="8"/>
      <c r="AU327" s="8"/>
      <c r="AV327" s="8"/>
      <c r="AW327" s="8"/>
      <c r="AX327" s="8"/>
      <c r="AY327" s="8"/>
      <c r="AZ327" s="8"/>
      <c r="BA327" s="8"/>
      <c r="BB327" s="8"/>
      <c r="BC327" s="8"/>
      <c r="BD327" s="8"/>
      <c r="BE327" s="8"/>
      <c r="BF327" s="8"/>
      <c r="BG327" s="8"/>
      <c r="BH327" s="8"/>
      <c r="BI327" s="8"/>
      <c r="BJ327" s="8"/>
      <c r="BK327" s="8"/>
      <c r="BL327" s="8"/>
      <c r="BM327" s="8"/>
      <c r="BN327" s="8"/>
      <c r="BO327" s="8"/>
      <c r="BP327" s="8"/>
      <c r="BQ327" s="8"/>
      <c r="BR327" s="8"/>
      <c r="BS327" s="8"/>
      <c r="BT327" s="8"/>
      <c r="BU327" s="8"/>
      <c r="BV327" s="8"/>
      <c r="BW327" s="8"/>
      <c r="BX327" s="8"/>
      <c r="BY327" s="8"/>
      <c r="BZ327" s="8"/>
      <c r="CA327" s="8"/>
      <c r="CB327" s="8"/>
      <c r="CC327" s="8"/>
      <c r="CD327" s="8"/>
      <c r="CE327" s="8"/>
    </row>
    <row r="328" spans="1:83" ht="75.75" thickBot="1">
      <c r="A328" s="250"/>
      <c r="B328" s="198" t="s">
        <v>300</v>
      </c>
      <c r="C328" s="184" t="s">
        <v>63</v>
      </c>
      <c r="D328" s="8">
        <v>5</v>
      </c>
      <c r="E328" s="8">
        <v>5</v>
      </c>
      <c r="F328" s="8">
        <v>5</v>
      </c>
      <c r="G328" s="8">
        <v>5</v>
      </c>
      <c r="H328" s="8">
        <v>5</v>
      </c>
      <c r="I328" s="8">
        <v>5</v>
      </c>
      <c r="J328" s="8">
        <v>5</v>
      </c>
      <c r="K328" s="8">
        <v>5</v>
      </c>
      <c r="L328" s="8">
        <v>5</v>
      </c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  <c r="AJ328" s="8"/>
      <c r="AK328" s="8"/>
      <c r="AL328" s="8"/>
      <c r="AM328" s="8"/>
      <c r="AN328" s="8"/>
      <c r="AO328" s="8"/>
      <c r="AP328" s="8"/>
      <c r="AQ328" s="8"/>
      <c r="AR328" s="8"/>
      <c r="AS328" s="8"/>
      <c r="AT328" s="8"/>
      <c r="AU328" s="8"/>
      <c r="AV328" s="8"/>
      <c r="AW328" s="8"/>
      <c r="AX328" s="8"/>
      <c r="AY328" s="8"/>
      <c r="AZ328" s="8"/>
      <c r="BA328" s="8"/>
      <c r="BB328" s="8"/>
      <c r="BC328" s="8"/>
      <c r="BD328" s="8"/>
      <c r="BE328" s="8"/>
      <c r="BF328" s="8"/>
      <c r="BG328" s="8"/>
      <c r="BH328" s="8"/>
      <c r="BI328" s="8"/>
      <c r="BJ328" s="8"/>
      <c r="BK328" s="8"/>
      <c r="BL328" s="8"/>
      <c r="BM328" s="8"/>
      <c r="BN328" s="8"/>
      <c r="BO328" s="8"/>
      <c r="BP328" s="8"/>
      <c r="BQ328" s="8"/>
      <c r="BR328" s="8"/>
      <c r="BS328" s="8"/>
      <c r="BT328" s="8"/>
      <c r="BU328" s="8"/>
      <c r="BV328" s="8"/>
      <c r="BW328" s="8"/>
      <c r="BX328" s="8"/>
      <c r="BY328" s="8"/>
      <c r="BZ328" s="8"/>
      <c r="CA328" s="8"/>
      <c r="CB328" s="8"/>
      <c r="CC328" s="8"/>
      <c r="CD328" s="8"/>
      <c r="CE328" s="8"/>
    </row>
    <row r="329" spans="1:83" ht="90.75" thickBot="1">
      <c r="A329" s="250"/>
      <c r="B329" s="198" t="s">
        <v>301</v>
      </c>
      <c r="C329" s="184" t="s">
        <v>63</v>
      </c>
      <c r="D329" s="8">
        <v>5</v>
      </c>
      <c r="E329" s="8">
        <v>5</v>
      </c>
      <c r="F329" s="8">
        <v>5</v>
      </c>
      <c r="G329" s="8">
        <v>5</v>
      </c>
      <c r="H329" s="8">
        <v>5</v>
      </c>
      <c r="I329" s="8">
        <v>4</v>
      </c>
      <c r="J329" s="8">
        <v>4</v>
      </c>
      <c r="K329" s="8">
        <v>5</v>
      </c>
      <c r="L329" s="8">
        <v>5</v>
      </c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  <c r="AI329" s="8"/>
      <c r="AJ329" s="8"/>
      <c r="AK329" s="8"/>
      <c r="AL329" s="8"/>
      <c r="AM329" s="8"/>
      <c r="AN329" s="8"/>
      <c r="AO329" s="8"/>
      <c r="AP329" s="8"/>
      <c r="AQ329" s="8"/>
      <c r="AR329" s="8"/>
      <c r="AS329" s="8"/>
      <c r="AT329" s="8"/>
      <c r="AU329" s="8"/>
      <c r="AV329" s="8"/>
      <c r="AW329" s="8"/>
      <c r="AX329" s="8"/>
      <c r="AY329" s="8"/>
      <c r="AZ329" s="8"/>
      <c r="BA329" s="8"/>
      <c r="BB329" s="8"/>
      <c r="BC329" s="8"/>
      <c r="BD329" s="8"/>
      <c r="BE329" s="8"/>
      <c r="BF329" s="8"/>
      <c r="BG329" s="8"/>
      <c r="BH329" s="8"/>
      <c r="BI329" s="8"/>
      <c r="BJ329" s="8"/>
      <c r="BK329" s="8"/>
      <c r="BL329" s="8"/>
      <c r="BM329" s="8"/>
      <c r="BN329" s="8"/>
      <c r="BO329" s="8"/>
      <c r="BP329" s="8"/>
      <c r="BQ329" s="8"/>
      <c r="BR329" s="8"/>
      <c r="BS329" s="8"/>
      <c r="BT329" s="8"/>
      <c r="BU329" s="8"/>
      <c r="BV329" s="8"/>
      <c r="BW329" s="8"/>
      <c r="BX329" s="8"/>
      <c r="BY329" s="8"/>
      <c r="BZ329" s="8"/>
      <c r="CA329" s="8"/>
      <c r="CB329" s="8"/>
      <c r="CC329" s="8"/>
      <c r="CD329" s="8"/>
      <c r="CE329" s="8"/>
    </row>
    <row r="330" spans="1:83" ht="30.75" thickBot="1">
      <c r="A330" s="250"/>
      <c r="B330" s="198" t="s">
        <v>302</v>
      </c>
      <c r="C330" s="184" t="s">
        <v>63</v>
      </c>
      <c r="D330" s="8">
        <v>5</v>
      </c>
      <c r="E330" s="8">
        <v>5</v>
      </c>
      <c r="F330" s="8">
        <v>5</v>
      </c>
      <c r="G330" s="8">
        <v>5</v>
      </c>
      <c r="H330" s="8">
        <v>5</v>
      </c>
      <c r="I330" s="8">
        <v>5</v>
      </c>
      <c r="J330" s="8">
        <v>5</v>
      </c>
      <c r="K330" s="8">
        <v>5</v>
      </c>
      <c r="L330" s="8">
        <v>5</v>
      </c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  <c r="AJ330" s="8"/>
      <c r="AK330" s="8"/>
      <c r="AL330" s="8"/>
      <c r="AM330" s="8"/>
      <c r="AN330" s="8"/>
      <c r="AO330" s="8"/>
      <c r="AP330" s="8"/>
      <c r="AQ330" s="8"/>
      <c r="AR330" s="8"/>
      <c r="AS330" s="8"/>
      <c r="AT330" s="8"/>
      <c r="AU330" s="8"/>
      <c r="AV330" s="8"/>
      <c r="AW330" s="8"/>
      <c r="AX330" s="8"/>
      <c r="AY330" s="8"/>
      <c r="AZ330" s="8"/>
      <c r="BA330" s="8"/>
      <c r="BB330" s="8"/>
      <c r="BC330" s="8"/>
      <c r="BD330" s="8"/>
      <c r="BE330" s="8"/>
      <c r="BF330" s="8"/>
      <c r="BG330" s="8"/>
      <c r="BH330" s="8"/>
      <c r="BI330" s="8"/>
      <c r="BJ330" s="8"/>
      <c r="BK330" s="8"/>
      <c r="BL330" s="8"/>
      <c r="BM330" s="8"/>
      <c r="BN330" s="8"/>
      <c r="BO330" s="8"/>
      <c r="BP330" s="8"/>
      <c r="BQ330" s="8"/>
      <c r="BR330" s="8"/>
      <c r="BS330" s="8"/>
      <c r="BT330" s="8"/>
      <c r="BU330" s="8"/>
      <c r="BV330" s="8"/>
      <c r="BW330" s="8"/>
      <c r="BX330" s="8"/>
      <c r="BY330" s="8"/>
      <c r="BZ330" s="8"/>
      <c r="CA330" s="8"/>
      <c r="CB330" s="8"/>
      <c r="CC330" s="8"/>
      <c r="CD330" s="8"/>
      <c r="CE330" s="8"/>
    </row>
    <row r="331" spans="1:83" ht="15.75" thickBot="1">
      <c r="A331" s="250"/>
      <c r="B331" s="199" t="s">
        <v>303</v>
      </c>
      <c r="C331" s="197" t="s">
        <v>255</v>
      </c>
      <c r="D331" s="175">
        <v>5</v>
      </c>
      <c r="E331" s="175">
        <v>5</v>
      </c>
      <c r="F331" s="175">
        <v>5</v>
      </c>
      <c r="G331" s="175">
        <v>5</v>
      </c>
      <c r="H331" s="175">
        <v>5</v>
      </c>
      <c r="I331" s="175">
        <v>4</v>
      </c>
      <c r="J331" s="175">
        <v>4</v>
      </c>
      <c r="K331" s="175">
        <v>5</v>
      </c>
      <c r="L331" s="175">
        <v>5</v>
      </c>
      <c r="M331" s="175"/>
      <c r="N331" s="175"/>
      <c r="O331" s="175"/>
      <c r="P331" s="175"/>
      <c r="Q331" s="175"/>
      <c r="R331" s="175"/>
      <c r="S331" s="175"/>
      <c r="T331" s="175"/>
      <c r="U331" s="175"/>
      <c r="V331" s="175"/>
      <c r="W331" s="175"/>
      <c r="X331" s="175"/>
      <c r="Y331" s="175"/>
      <c r="Z331" s="175"/>
      <c r="AA331" s="175"/>
      <c r="AB331" s="175"/>
      <c r="AC331" s="175"/>
      <c r="AD331" s="175"/>
      <c r="AE331" s="175"/>
      <c r="AF331" s="175"/>
      <c r="AG331" s="175"/>
      <c r="AH331" s="175"/>
      <c r="AI331" s="175"/>
      <c r="AJ331" s="175"/>
      <c r="AK331" s="175"/>
      <c r="AL331" s="175"/>
      <c r="AM331" s="175"/>
      <c r="AN331" s="175"/>
      <c r="AO331" s="175"/>
      <c r="AP331" s="175"/>
      <c r="AQ331" s="175"/>
      <c r="AR331" s="175"/>
      <c r="AS331" s="175"/>
      <c r="AT331" s="175"/>
      <c r="AU331" s="175"/>
      <c r="AV331" s="175"/>
      <c r="AW331" s="175"/>
      <c r="AX331" s="175"/>
      <c r="AY331" s="175"/>
      <c r="AZ331" s="175"/>
      <c r="BA331" s="175"/>
      <c r="BB331" s="175"/>
      <c r="BC331" s="175"/>
      <c r="BD331" s="175"/>
      <c r="BE331" s="175"/>
      <c r="BF331" s="175"/>
      <c r="BG331" s="175"/>
      <c r="BH331" s="175"/>
      <c r="BI331" s="175"/>
      <c r="BJ331" s="175"/>
      <c r="BK331" s="175"/>
      <c r="BL331" s="175"/>
      <c r="BM331" s="175"/>
      <c r="BN331" s="175"/>
      <c r="BO331" s="175"/>
      <c r="BP331" s="175"/>
      <c r="BQ331" s="175"/>
      <c r="BR331" s="175"/>
      <c r="BS331" s="175"/>
      <c r="BT331" s="175"/>
      <c r="BU331" s="175"/>
      <c r="BV331" s="175"/>
      <c r="BW331" s="175"/>
      <c r="BX331" s="175"/>
      <c r="BY331" s="175"/>
      <c r="BZ331" s="175"/>
      <c r="CA331" s="175"/>
      <c r="CB331" s="175"/>
      <c r="CC331" s="175"/>
      <c r="CD331" s="175"/>
      <c r="CE331" s="175"/>
    </row>
    <row r="332" spans="1:83" ht="45.75" thickBot="1">
      <c r="A332" s="250"/>
      <c r="B332" s="198" t="s">
        <v>304</v>
      </c>
      <c r="C332" s="184" t="s">
        <v>63</v>
      </c>
      <c r="D332" s="8">
        <v>5</v>
      </c>
      <c r="E332" s="8">
        <v>5</v>
      </c>
      <c r="F332" s="8">
        <v>5</v>
      </c>
      <c r="G332" s="8">
        <v>5</v>
      </c>
      <c r="H332" s="8">
        <v>5</v>
      </c>
      <c r="I332" s="8">
        <v>5</v>
      </c>
      <c r="J332" s="8">
        <v>5</v>
      </c>
      <c r="K332" s="8">
        <v>5</v>
      </c>
      <c r="L332" s="8">
        <v>5</v>
      </c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/>
      <c r="AM332" s="8"/>
      <c r="AN332" s="8"/>
      <c r="AO332" s="8"/>
      <c r="AP332" s="8"/>
      <c r="AQ332" s="8"/>
      <c r="AR332" s="8"/>
      <c r="AS332" s="8"/>
      <c r="AT332" s="8"/>
      <c r="AU332" s="8"/>
      <c r="AV332" s="8"/>
      <c r="AW332" s="8"/>
      <c r="AX332" s="8"/>
      <c r="AY332" s="8"/>
      <c r="AZ332" s="8"/>
      <c r="BA332" s="8"/>
      <c r="BB332" s="8"/>
      <c r="BC332" s="8"/>
      <c r="BD332" s="8"/>
      <c r="BE332" s="8"/>
      <c r="BF332" s="8"/>
      <c r="BG332" s="8"/>
      <c r="BH332" s="8"/>
      <c r="BI332" s="8"/>
      <c r="BJ332" s="8"/>
      <c r="BK332" s="8"/>
      <c r="BL332" s="8"/>
      <c r="BM332" s="8"/>
      <c r="BN332" s="8"/>
      <c r="BO332" s="8"/>
      <c r="BP332" s="8"/>
      <c r="BQ332" s="8"/>
      <c r="BR332" s="8"/>
      <c r="BS332" s="8"/>
      <c r="BT332" s="8"/>
      <c r="BU332" s="8"/>
      <c r="BV332" s="8"/>
      <c r="BW332" s="8"/>
      <c r="BX332" s="8"/>
      <c r="BY332" s="8"/>
      <c r="BZ332" s="8"/>
      <c r="CA332" s="8"/>
      <c r="CB332" s="8"/>
      <c r="CC332" s="8"/>
      <c r="CD332" s="8"/>
      <c r="CE332" s="8"/>
    </row>
    <row r="333" spans="1:83" ht="45.75" thickBot="1">
      <c r="A333" s="250"/>
      <c r="B333" s="198" t="s">
        <v>305</v>
      </c>
      <c r="C333" s="184" t="s">
        <v>63</v>
      </c>
      <c r="D333" s="8">
        <v>5</v>
      </c>
      <c r="E333" s="8">
        <v>5</v>
      </c>
      <c r="F333" s="8">
        <v>5</v>
      </c>
      <c r="G333" s="8">
        <v>5</v>
      </c>
      <c r="H333" s="8">
        <v>5</v>
      </c>
      <c r="I333" s="8">
        <v>5</v>
      </c>
      <c r="J333" s="8">
        <v>4</v>
      </c>
      <c r="K333" s="8">
        <v>5</v>
      </c>
      <c r="L333" s="8">
        <v>5</v>
      </c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  <c r="AK333" s="8"/>
      <c r="AL333" s="8"/>
      <c r="AM333" s="8"/>
      <c r="AN333" s="8"/>
      <c r="AO333" s="8"/>
      <c r="AP333" s="8"/>
      <c r="AQ333" s="8"/>
      <c r="AR333" s="8"/>
      <c r="AS333" s="8"/>
      <c r="AT333" s="8"/>
      <c r="AU333" s="8"/>
      <c r="AV333" s="8"/>
      <c r="AW333" s="8"/>
      <c r="AX333" s="8"/>
      <c r="AY333" s="8"/>
      <c r="AZ333" s="8"/>
      <c r="BA333" s="8"/>
      <c r="BB333" s="8"/>
      <c r="BC333" s="8"/>
      <c r="BD333" s="8"/>
      <c r="BE333" s="8"/>
      <c r="BF333" s="8"/>
      <c r="BG333" s="8"/>
      <c r="BH333" s="8"/>
      <c r="BI333" s="8"/>
      <c r="BJ333" s="8"/>
      <c r="BK333" s="8"/>
      <c r="BL333" s="8"/>
      <c r="BM333" s="8"/>
      <c r="BN333" s="8"/>
      <c r="BO333" s="8"/>
      <c r="BP333" s="8"/>
      <c r="BQ333" s="8"/>
      <c r="BR333" s="8"/>
      <c r="BS333" s="8"/>
      <c r="BT333" s="8"/>
      <c r="BU333" s="8"/>
      <c r="BV333" s="8"/>
      <c r="BW333" s="8"/>
      <c r="BX333" s="8"/>
      <c r="BY333" s="8"/>
      <c r="BZ333" s="8"/>
      <c r="CA333" s="8"/>
      <c r="CB333" s="8"/>
      <c r="CC333" s="8"/>
      <c r="CD333" s="8"/>
      <c r="CE333" s="8"/>
    </row>
    <row r="334" spans="1:83" ht="45.75" thickBot="1">
      <c r="A334" s="250"/>
      <c r="B334" s="198" t="s">
        <v>306</v>
      </c>
      <c r="C334" s="184" t="s">
        <v>63</v>
      </c>
      <c r="D334" s="8">
        <v>5</v>
      </c>
      <c r="E334" s="8">
        <v>5</v>
      </c>
      <c r="F334" s="8">
        <v>5</v>
      </c>
      <c r="G334" s="8">
        <v>5</v>
      </c>
      <c r="H334" s="8">
        <v>5</v>
      </c>
      <c r="I334" s="8">
        <v>5</v>
      </c>
      <c r="J334" s="8">
        <v>4</v>
      </c>
      <c r="K334" s="8">
        <v>5</v>
      </c>
      <c r="L334" s="8">
        <v>5</v>
      </c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8"/>
      <c r="AH334" s="8"/>
      <c r="AI334" s="8"/>
      <c r="AJ334" s="8"/>
      <c r="AK334" s="8"/>
      <c r="AL334" s="8"/>
      <c r="AM334" s="8"/>
      <c r="AN334" s="8"/>
      <c r="AO334" s="8"/>
      <c r="AP334" s="8"/>
      <c r="AQ334" s="8"/>
      <c r="AR334" s="8"/>
      <c r="AS334" s="8"/>
      <c r="AT334" s="8"/>
      <c r="AU334" s="8"/>
      <c r="AV334" s="8"/>
      <c r="AW334" s="8"/>
      <c r="AX334" s="8"/>
      <c r="AY334" s="8"/>
      <c r="AZ334" s="8"/>
      <c r="BA334" s="8"/>
      <c r="BB334" s="8"/>
      <c r="BC334" s="8"/>
      <c r="BD334" s="8"/>
      <c r="BE334" s="8"/>
      <c r="BF334" s="8"/>
      <c r="BG334" s="8"/>
      <c r="BH334" s="8"/>
      <c r="BI334" s="8"/>
      <c r="BJ334" s="8"/>
      <c r="BK334" s="8"/>
      <c r="BL334" s="8"/>
      <c r="BM334" s="8"/>
      <c r="BN334" s="8"/>
      <c r="BO334" s="8"/>
      <c r="BP334" s="8"/>
      <c r="BQ334" s="8"/>
      <c r="BR334" s="8"/>
      <c r="BS334" s="8"/>
      <c r="BT334" s="8"/>
      <c r="BU334" s="8"/>
      <c r="BV334" s="8"/>
      <c r="BW334" s="8"/>
      <c r="BX334" s="8"/>
      <c r="BY334" s="8"/>
      <c r="BZ334" s="8"/>
      <c r="CA334" s="8"/>
      <c r="CB334" s="8"/>
      <c r="CC334" s="8"/>
      <c r="CD334" s="8"/>
      <c r="CE334" s="8"/>
    </row>
    <row r="335" spans="1:83" ht="45.75" thickBot="1">
      <c r="A335" s="250"/>
      <c r="B335" s="198" t="s">
        <v>307</v>
      </c>
      <c r="C335" s="184" t="s">
        <v>63</v>
      </c>
      <c r="D335" s="8">
        <v>5</v>
      </c>
      <c r="E335" s="8">
        <v>5</v>
      </c>
      <c r="F335" s="8">
        <v>5</v>
      </c>
      <c r="G335" s="8">
        <v>5</v>
      </c>
      <c r="H335" s="8">
        <v>5</v>
      </c>
      <c r="I335" s="8">
        <v>5</v>
      </c>
      <c r="J335" s="8">
        <v>5</v>
      </c>
      <c r="K335" s="8">
        <v>5</v>
      </c>
      <c r="L335" s="8">
        <v>5</v>
      </c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  <c r="AK335" s="8"/>
      <c r="AL335" s="8"/>
      <c r="AM335" s="8"/>
      <c r="AN335" s="8"/>
      <c r="AO335" s="8"/>
      <c r="AP335" s="8"/>
      <c r="AQ335" s="8"/>
      <c r="AR335" s="8"/>
      <c r="AS335" s="8"/>
      <c r="AT335" s="8"/>
      <c r="AU335" s="8"/>
      <c r="AV335" s="8"/>
      <c r="AW335" s="8"/>
      <c r="AX335" s="8"/>
      <c r="AY335" s="8"/>
      <c r="AZ335" s="8"/>
      <c r="BA335" s="8"/>
      <c r="BB335" s="8"/>
      <c r="BC335" s="8"/>
      <c r="BD335" s="8"/>
      <c r="BE335" s="8"/>
      <c r="BF335" s="8"/>
      <c r="BG335" s="8"/>
      <c r="BH335" s="8"/>
      <c r="BI335" s="8"/>
      <c r="BJ335" s="8"/>
      <c r="BK335" s="8"/>
      <c r="BL335" s="8"/>
      <c r="BM335" s="8"/>
      <c r="BN335" s="8"/>
      <c r="BO335" s="8"/>
      <c r="BP335" s="8"/>
      <c r="BQ335" s="8"/>
      <c r="BR335" s="8"/>
      <c r="BS335" s="8"/>
      <c r="BT335" s="8"/>
      <c r="BU335" s="8"/>
      <c r="BV335" s="8"/>
      <c r="BW335" s="8"/>
      <c r="BX335" s="8"/>
      <c r="BY335" s="8"/>
      <c r="BZ335" s="8"/>
      <c r="CA335" s="8"/>
      <c r="CB335" s="8"/>
      <c r="CC335" s="8"/>
      <c r="CD335" s="8"/>
      <c r="CE335" s="8"/>
    </row>
    <row r="336" spans="1:83" ht="30.75" thickBot="1">
      <c r="A336" s="250"/>
      <c r="B336" s="198" t="s">
        <v>308</v>
      </c>
      <c r="C336" s="184" t="s">
        <v>63</v>
      </c>
      <c r="D336" s="8">
        <v>5</v>
      </c>
      <c r="E336" s="8">
        <v>5</v>
      </c>
      <c r="F336" s="8">
        <v>5</v>
      </c>
      <c r="G336" s="8">
        <v>5</v>
      </c>
      <c r="H336" s="8">
        <v>5</v>
      </c>
      <c r="I336" s="8">
        <v>1</v>
      </c>
      <c r="J336" s="8">
        <v>4</v>
      </c>
      <c r="K336" s="8">
        <v>5</v>
      </c>
      <c r="L336" s="8">
        <v>5</v>
      </c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  <c r="AG336" s="8"/>
      <c r="AH336" s="8"/>
      <c r="AI336" s="8"/>
      <c r="AJ336" s="8"/>
      <c r="AK336" s="8"/>
      <c r="AL336" s="8"/>
      <c r="AM336" s="8"/>
      <c r="AN336" s="8"/>
      <c r="AO336" s="8"/>
      <c r="AP336" s="8"/>
      <c r="AQ336" s="8"/>
      <c r="AR336" s="8"/>
      <c r="AS336" s="8"/>
      <c r="AT336" s="8"/>
      <c r="AU336" s="8"/>
      <c r="AV336" s="8"/>
      <c r="AW336" s="8"/>
      <c r="AX336" s="8"/>
      <c r="AY336" s="8"/>
      <c r="AZ336" s="8"/>
      <c r="BA336" s="8"/>
      <c r="BB336" s="8"/>
      <c r="BC336" s="8"/>
      <c r="BD336" s="8"/>
      <c r="BE336" s="8"/>
      <c r="BF336" s="8"/>
      <c r="BG336" s="8"/>
      <c r="BH336" s="8"/>
      <c r="BI336" s="8"/>
      <c r="BJ336" s="8"/>
      <c r="BK336" s="8"/>
      <c r="BL336" s="8"/>
      <c r="BM336" s="8"/>
      <c r="BN336" s="8"/>
      <c r="BO336" s="8"/>
      <c r="BP336" s="8"/>
      <c r="BQ336" s="8"/>
      <c r="BR336" s="8"/>
      <c r="BS336" s="8"/>
      <c r="BT336" s="8"/>
      <c r="BU336" s="8"/>
      <c r="BV336" s="8"/>
      <c r="BW336" s="8"/>
      <c r="BX336" s="8"/>
      <c r="BY336" s="8"/>
      <c r="BZ336" s="8"/>
      <c r="CA336" s="8"/>
      <c r="CB336" s="8"/>
      <c r="CC336" s="8"/>
      <c r="CD336" s="8"/>
      <c r="CE336" s="8"/>
    </row>
    <row r="337" spans="1:83" ht="45.75" thickBot="1">
      <c r="A337" s="250"/>
      <c r="B337" s="198" t="s">
        <v>309</v>
      </c>
      <c r="C337" s="184" t="s">
        <v>63</v>
      </c>
      <c r="D337" s="8">
        <v>5</v>
      </c>
      <c r="E337" s="8">
        <v>5</v>
      </c>
      <c r="F337" s="8">
        <v>5</v>
      </c>
      <c r="G337" s="8">
        <v>5</v>
      </c>
      <c r="H337" s="8">
        <v>5</v>
      </c>
      <c r="I337" s="8">
        <v>5</v>
      </c>
      <c r="J337" s="8">
        <v>5</v>
      </c>
      <c r="K337" s="8">
        <v>5</v>
      </c>
      <c r="L337" s="8">
        <v>5</v>
      </c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  <c r="AH337" s="8"/>
      <c r="AI337" s="8"/>
      <c r="AJ337" s="8"/>
      <c r="AK337" s="8"/>
      <c r="AL337" s="8"/>
      <c r="AM337" s="8"/>
      <c r="AN337" s="8"/>
      <c r="AO337" s="8"/>
      <c r="AP337" s="8"/>
      <c r="AQ337" s="8"/>
      <c r="AR337" s="8"/>
      <c r="AS337" s="8"/>
      <c r="AT337" s="8"/>
      <c r="AU337" s="8"/>
      <c r="AV337" s="8"/>
      <c r="AW337" s="8"/>
      <c r="AX337" s="8"/>
      <c r="AY337" s="8"/>
      <c r="AZ337" s="8"/>
      <c r="BA337" s="8"/>
      <c r="BB337" s="8"/>
      <c r="BC337" s="8"/>
      <c r="BD337" s="8"/>
      <c r="BE337" s="8"/>
      <c r="BF337" s="8"/>
      <c r="BG337" s="8"/>
      <c r="BH337" s="8"/>
      <c r="BI337" s="8"/>
      <c r="BJ337" s="8"/>
      <c r="BK337" s="8"/>
      <c r="BL337" s="8"/>
      <c r="BM337" s="8"/>
      <c r="BN337" s="8"/>
      <c r="BO337" s="8"/>
      <c r="BP337" s="8"/>
      <c r="BQ337" s="8"/>
      <c r="BR337" s="8"/>
      <c r="BS337" s="8"/>
      <c r="BT337" s="8"/>
      <c r="BU337" s="8"/>
      <c r="BV337" s="8"/>
      <c r="BW337" s="8"/>
      <c r="BX337" s="8"/>
      <c r="BY337" s="8"/>
      <c r="BZ337" s="8"/>
      <c r="CA337" s="8"/>
      <c r="CB337" s="8"/>
      <c r="CC337" s="8"/>
      <c r="CD337" s="8"/>
      <c r="CE337" s="8"/>
    </row>
    <row r="338" spans="1:83" ht="45.75" thickBot="1">
      <c r="A338" s="250"/>
      <c r="B338" s="198" t="s">
        <v>310</v>
      </c>
      <c r="C338" s="184" t="s">
        <v>63</v>
      </c>
      <c r="D338" s="8">
        <v>5</v>
      </c>
      <c r="E338" s="8">
        <v>5</v>
      </c>
      <c r="F338" s="8">
        <v>5</v>
      </c>
      <c r="G338" s="8">
        <v>5</v>
      </c>
      <c r="H338" s="8">
        <v>5</v>
      </c>
      <c r="I338" s="8">
        <v>5</v>
      </c>
      <c r="J338" s="8">
        <v>4</v>
      </c>
      <c r="K338" s="8">
        <v>5</v>
      </c>
      <c r="L338" s="8">
        <v>5</v>
      </c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  <c r="AG338" s="8"/>
      <c r="AH338" s="8"/>
      <c r="AI338" s="8"/>
      <c r="AJ338" s="8"/>
      <c r="AK338" s="8"/>
      <c r="AL338" s="8"/>
      <c r="AM338" s="8"/>
      <c r="AN338" s="8"/>
      <c r="AO338" s="8"/>
      <c r="AP338" s="8"/>
      <c r="AQ338" s="8"/>
      <c r="AR338" s="8"/>
      <c r="AS338" s="8"/>
      <c r="AT338" s="8"/>
      <c r="AU338" s="8"/>
      <c r="AV338" s="8"/>
      <c r="AW338" s="8"/>
      <c r="AX338" s="8"/>
      <c r="AY338" s="8"/>
      <c r="AZ338" s="8"/>
      <c r="BA338" s="8"/>
      <c r="BB338" s="8"/>
      <c r="BC338" s="8"/>
      <c r="BD338" s="8"/>
      <c r="BE338" s="8"/>
      <c r="BF338" s="8"/>
      <c r="BG338" s="8"/>
      <c r="BH338" s="8"/>
      <c r="BI338" s="8"/>
      <c r="BJ338" s="8"/>
      <c r="BK338" s="8"/>
      <c r="BL338" s="8"/>
      <c r="BM338" s="8"/>
      <c r="BN338" s="8"/>
      <c r="BO338" s="8"/>
      <c r="BP338" s="8"/>
      <c r="BQ338" s="8"/>
      <c r="BR338" s="8"/>
      <c r="BS338" s="8"/>
      <c r="BT338" s="8"/>
      <c r="BU338" s="8"/>
      <c r="BV338" s="8"/>
      <c r="BW338" s="8"/>
      <c r="BX338" s="8"/>
      <c r="BY338" s="8"/>
      <c r="BZ338" s="8"/>
      <c r="CA338" s="8"/>
      <c r="CB338" s="8"/>
      <c r="CC338" s="8"/>
      <c r="CD338" s="8"/>
      <c r="CE338" s="8"/>
    </row>
    <row r="339" spans="1:83" ht="32.25" thickBot="1">
      <c r="A339" s="250"/>
      <c r="B339" s="200" t="s">
        <v>311</v>
      </c>
      <c r="C339" s="201" t="s">
        <v>31</v>
      </c>
      <c r="D339" s="178">
        <v>100</v>
      </c>
      <c r="E339" s="178">
        <v>100</v>
      </c>
      <c r="F339" s="178">
        <v>94.117647059999996</v>
      </c>
      <c r="G339" s="178">
        <v>100</v>
      </c>
      <c r="H339" s="178">
        <v>100</v>
      </c>
      <c r="I339" s="178">
        <v>92.941176470000002</v>
      </c>
      <c r="J339" s="178">
        <v>96.470588239999998</v>
      </c>
      <c r="K339" s="178">
        <v>100</v>
      </c>
      <c r="L339" s="178">
        <v>100</v>
      </c>
      <c r="M339" s="178"/>
      <c r="N339" s="178"/>
      <c r="O339" s="178"/>
      <c r="P339" s="178"/>
      <c r="Q339" s="178"/>
      <c r="R339" s="178"/>
      <c r="S339" s="178"/>
      <c r="T339" s="178"/>
      <c r="U339" s="178"/>
      <c r="V339" s="178"/>
      <c r="W339" s="178"/>
      <c r="X339" s="178"/>
      <c r="Y339" s="178"/>
      <c r="Z339" s="178"/>
      <c r="AA339" s="178"/>
      <c r="AB339" s="178"/>
      <c r="AC339" s="178"/>
      <c r="AD339" s="178"/>
      <c r="AE339" s="178"/>
      <c r="AF339" s="178"/>
      <c r="AG339" s="178"/>
      <c r="AH339" s="178"/>
      <c r="AI339" s="178"/>
      <c r="AJ339" s="178"/>
      <c r="AK339" s="178"/>
      <c r="AL339" s="178"/>
      <c r="AM339" s="178"/>
      <c r="AN339" s="178"/>
      <c r="AO339" s="178"/>
      <c r="AP339" s="178"/>
      <c r="AQ339" s="178"/>
      <c r="AR339" s="178"/>
      <c r="AS339" s="178"/>
      <c r="AT339" s="178"/>
      <c r="AU339" s="178"/>
      <c r="AV339" s="178"/>
      <c r="AW339" s="178"/>
      <c r="AX339" s="178"/>
      <c r="AY339" s="178"/>
      <c r="AZ339" s="178"/>
      <c r="BA339" s="178"/>
      <c r="BB339" s="178"/>
      <c r="BC339" s="178"/>
      <c r="BD339" s="178"/>
      <c r="BE339" s="178"/>
      <c r="BF339" s="178"/>
      <c r="BG339" s="178"/>
      <c r="BH339" s="178"/>
      <c r="BI339" s="178"/>
      <c r="BJ339" s="178"/>
      <c r="BK339" s="178"/>
      <c r="BL339" s="178"/>
      <c r="BM339" s="178"/>
      <c r="BN339" s="178"/>
      <c r="BO339" s="178"/>
      <c r="BP339" s="178"/>
      <c r="BQ339" s="178"/>
      <c r="BR339" s="178"/>
      <c r="BS339" s="178"/>
      <c r="BT339" s="178"/>
      <c r="BU339" s="178"/>
      <c r="BV339" s="178"/>
      <c r="BW339" s="178"/>
      <c r="BX339" s="178"/>
      <c r="BY339" s="178"/>
      <c r="BZ339" s="178"/>
      <c r="CA339" s="178"/>
      <c r="CB339" s="178"/>
      <c r="CC339" s="178"/>
      <c r="CD339" s="178"/>
      <c r="CE339" s="178"/>
    </row>
    <row r="340" spans="1:83" ht="15.75" thickBot="1">
      <c r="A340" s="250"/>
      <c r="B340" s="199" t="s">
        <v>312</v>
      </c>
      <c r="C340" s="197" t="s">
        <v>255</v>
      </c>
      <c r="D340" s="175">
        <v>5</v>
      </c>
      <c r="E340" s="175">
        <v>5</v>
      </c>
      <c r="F340" s="175">
        <v>5</v>
      </c>
      <c r="G340" s="175">
        <v>5</v>
      </c>
      <c r="H340" s="175">
        <v>5</v>
      </c>
      <c r="I340" s="175">
        <v>5</v>
      </c>
      <c r="J340" s="175">
        <v>5</v>
      </c>
      <c r="K340" s="175">
        <v>5</v>
      </c>
      <c r="L340" s="175">
        <v>5</v>
      </c>
      <c r="M340" s="175"/>
      <c r="N340" s="175"/>
      <c r="O340" s="175"/>
      <c r="P340" s="175"/>
      <c r="Q340" s="175"/>
      <c r="R340" s="175"/>
      <c r="S340" s="175"/>
      <c r="T340" s="175"/>
      <c r="U340" s="175"/>
      <c r="V340" s="175"/>
      <c r="W340" s="175"/>
      <c r="X340" s="175"/>
      <c r="Y340" s="175"/>
      <c r="Z340" s="175"/>
      <c r="AA340" s="175"/>
      <c r="AB340" s="175"/>
      <c r="AC340" s="175"/>
      <c r="AD340" s="175"/>
      <c r="AE340" s="175"/>
      <c r="AF340" s="175"/>
      <c r="AG340" s="175"/>
      <c r="AH340" s="175"/>
      <c r="AI340" s="175"/>
      <c r="AJ340" s="175"/>
      <c r="AK340" s="175"/>
      <c r="AL340" s="175"/>
      <c r="AM340" s="175"/>
      <c r="AN340" s="175"/>
      <c r="AO340" s="175"/>
      <c r="AP340" s="175"/>
      <c r="AQ340" s="175"/>
      <c r="AR340" s="175"/>
      <c r="AS340" s="175"/>
      <c r="AT340" s="175"/>
      <c r="AU340" s="175"/>
      <c r="AV340" s="175"/>
      <c r="AW340" s="175"/>
      <c r="AX340" s="175"/>
      <c r="AY340" s="175"/>
      <c r="AZ340" s="175"/>
      <c r="BA340" s="175"/>
      <c r="BB340" s="175"/>
      <c r="BC340" s="175"/>
      <c r="BD340" s="175"/>
      <c r="BE340" s="175"/>
      <c r="BF340" s="175"/>
      <c r="BG340" s="175"/>
      <c r="BH340" s="175"/>
      <c r="BI340" s="175"/>
      <c r="BJ340" s="175"/>
      <c r="BK340" s="175"/>
      <c r="BL340" s="175"/>
      <c r="BM340" s="175"/>
      <c r="BN340" s="175"/>
      <c r="BO340" s="175"/>
      <c r="BP340" s="175"/>
      <c r="BQ340" s="175"/>
      <c r="BR340" s="175"/>
      <c r="BS340" s="175"/>
      <c r="BT340" s="175"/>
      <c r="BU340" s="175"/>
      <c r="BV340" s="175"/>
      <c r="BW340" s="175"/>
      <c r="BX340" s="175"/>
      <c r="BY340" s="175"/>
      <c r="BZ340" s="175"/>
      <c r="CA340" s="175"/>
      <c r="CB340" s="175"/>
      <c r="CC340" s="175"/>
      <c r="CD340" s="175"/>
      <c r="CE340" s="175"/>
    </row>
    <row r="341" spans="1:83" ht="45.75" thickBot="1">
      <c r="A341" s="250"/>
      <c r="B341" s="198" t="s">
        <v>313</v>
      </c>
      <c r="C341" s="184" t="s">
        <v>63</v>
      </c>
      <c r="D341" s="8">
        <v>5</v>
      </c>
      <c r="E341" s="8">
        <v>5</v>
      </c>
      <c r="F341" s="8">
        <v>5</v>
      </c>
      <c r="G341" s="8">
        <v>5</v>
      </c>
      <c r="H341" s="8">
        <v>5</v>
      </c>
      <c r="I341" s="8">
        <v>5</v>
      </c>
      <c r="J341" s="8">
        <v>5</v>
      </c>
      <c r="K341" s="8">
        <v>5</v>
      </c>
      <c r="L341" s="8">
        <v>5</v>
      </c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  <c r="AH341" s="8"/>
      <c r="AI341" s="8"/>
      <c r="AJ341" s="8"/>
      <c r="AK341" s="8"/>
      <c r="AL341" s="8"/>
      <c r="AM341" s="8"/>
      <c r="AN341" s="8"/>
      <c r="AO341" s="8"/>
      <c r="AP341" s="8"/>
      <c r="AQ341" s="8"/>
      <c r="AR341" s="8"/>
      <c r="AS341" s="8"/>
      <c r="AT341" s="8"/>
      <c r="AU341" s="8"/>
      <c r="AV341" s="8"/>
      <c r="AW341" s="8"/>
      <c r="AX341" s="8"/>
      <c r="AY341" s="8"/>
      <c r="AZ341" s="8"/>
      <c r="BA341" s="8"/>
      <c r="BB341" s="8"/>
      <c r="BC341" s="8"/>
      <c r="BD341" s="8"/>
      <c r="BE341" s="8"/>
      <c r="BF341" s="8"/>
      <c r="BG341" s="8"/>
      <c r="BH341" s="8"/>
      <c r="BI341" s="8"/>
      <c r="BJ341" s="8"/>
      <c r="BK341" s="8"/>
      <c r="BL341" s="8"/>
      <c r="BM341" s="8"/>
      <c r="BN341" s="8"/>
      <c r="BO341" s="8"/>
      <c r="BP341" s="8"/>
      <c r="BQ341" s="8"/>
      <c r="BR341" s="8"/>
      <c r="BS341" s="8"/>
      <c r="BT341" s="8"/>
      <c r="BU341" s="8"/>
      <c r="BV341" s="8"/>
      <c r="BW341" s="8"/>
      <c r="BX341" s="8"/>
      <c r="BY341" s="8"/>
      <c r="BZ341" s="8"/>
      <c r="CA341" s="8"/>
      <c r="CB341" s="8"/>
      <c r="CC341" s="8"/>
      <c r="CD341" s="8"/>
      <c r="CE341" s="8"/>
    </row>
    <row r="342" spans="1:83" ht="90.75" thickBot="1">
      <c r="A342" s="250"/>
      <c r="B342" s="198" t="s">
        <v>314</v>
      </c>
      <c r="C342" s="184" t="s">
        <v>63</v>
      </c>
      <c r="D342" s="8">
        <v>5</v>
      </c>
      <c r="E342" s="8">
        <v>5</v>
      </c>
      <c r="F342" s="8">
        <v>5</v>
      </c>
      <c r="G342" s="8">
        <v>5</v>
      </c>
      <c r="H342" s="8">
        <v>5</v>
      </c>
      <c r="I342" s="8">
        <v>4</v>
      </c>
      <c r="J342" s="8">
        <v>5</v>
      </c>
      <c r="K342" s="8">
        <v>5</v>
      </c>
      <c r="L342" s="8">
        <v>5</v>
      </c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  <c r="AG342" s="8"/>
      <c r="AH342" s="8"/>
      <c r="AI342" s="8"/>
      <c r="AJ342" s="8"/>
      <c r="AK342" s="8"/>
      <c r="AL342" s="8"/>
      <c r="AM342" s="8"/>
      <c r="AN342" s="8"/>
      <c r="AO342" s="8"/>
      <c r="AP342" s="8"/>
      <c r="AQ342" s="8"/>
      <c r="AR342" s="8"/>
      <c r="AS342" s="8"/>
      <c r="AT342" s="8"/>
      <c r="AU342" s="8"/>
      <c r="AV342" s="8"/>
      <c r="AW342" s="8"/>
      <c r="AX342" s="8"/>
      <c r="AY342" s="8"/>
      <c r="AZ342" s="8"/>
      <c r="BA342" s="8"/>
      <c r="BB342" s="8"/>
      <c r="BC342" s="8"/>
      <c r="BD342" s="8"/>
      <c r="BE342" s="8"/>
      <c r="BF342" s="8"/>
      <c r="BG342" s="8"/>
      <c r="BH342" s="8"/>
      <c r="BI342" s="8"/>
      <c r="BJ342" s="8"/>
      <c r="BK342" s="8"/>
      <c r="BL342" s="8"/>
      <c r="BM342" s="8"/>
      <c r="BN342" s="8"/>
      <c r="BO342" s="8"/>
      <c r="BP342" s="8"/>
      <c r="BQ342" s="8"/>
      <c r="BR342" s="8"/>
      <c r="BS342" s="8"/>
      <c r="BT342" s="8"/>
      <c r="BU342" s="8"/>
      <c r="BV342" s="8"/>
      <c r="BW342" s="8"/>
      <c r="BX342" s="8"/>
      <c r="BY342" s="8"/>
      <c r="BZ342" s="8"/>
      <c r="CA342" s="8"/>
      <c r="CB342" s="8"/>
      <c r="CC342" s="8"/>
      <c r="CD342" s="8"/>
      <c r="CE342" s="8"/>
    </row>
    <row r="343" spans="1:83" ht="60.75" thickBot="1">
      <c r="A343" s="250"/>
      <c r="B343" s="198" t="s">
        <v>315</v>
      </c>
      <c r="C343" s="184" t="s">
        <v>63</v>
      </c>
      <c r="D343" s="8">
        <v>5</v>
      </c>
      <c r="E343" s="8">
        <v>5</v>
      </c>
      <c r="F343" s="8">
        <v>5</v>
      </c>
      <c r="G343" s="8">
        <v>5</v>
      </c>
      <c r="H343" s="8">
        <v>5</v>
      </c>
      <c r="I343" s="8">
        <v>5</v>
      </c>
      <c r="J343" s="8">
        <v>5</v>
      </c>
      <c r="K343" s="8">
        <v>5</v>
      </c>
      <c r="L343" s="8">
        <v>5</v>
      </c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  <c r="AH343" s="8"/>
      <c r="AI343" s="8"/>
      <c r="AJ343" s="8"/>
      <c r="AK343" s="8"/>
      <c r="AL343" s="8"/>
      <c r="AM343" s="8"/>
      <c r="AN343" s="8"/>
      <c r="AO343" s="8"/>
      <c r="AP343" s="8"/>
      <c r="AQ343" s="8"/>
      <c r="AR343" s="8"/>
      <c r="AS343" s="8"/>
      <c r="AT343" s="8"/>
      <c r="AU343" s="8"/>
      <c r="AV343" s="8"/>
      <c r="AW343" s="8"/>
      <c r="AX343" s="8"/>
      <c r="AY343" s="8"/>
      <c r="AZ343" s="8"/>
      <c r="BA343" s="8"/>
      <c r="BB343" s="8"/>
      <c r="BC343" s="8"/>
      <c r="BD343" s="8"/>
      <c r="BE343" s="8"/>
      <c r="BF343" s="8"/>
      <c r="BG343" s="8"/>
      <c r="BH343" s="8"/>
      <c r="BI343" s="8"/>
      <c r="BJ343" s="8"/>
      <c r="BK343" s="8"/>
      <c r="BL343" s="8"/>
      <c r="BM343" s="8"/>
      <c r="BN343" s="8"/>
      <c r="BO343" s="8"/>
      <c r="BP343" s="8"/>
      <c r="BQ343" s="8"/>
      <c r="BR343" s="8"/>
      <c r="BS343" s="8"/>
      <c r="BT343" s="8"/>
      <c r="BU343" s="8"/>
      <c r="BV343" s="8"/>
      <c r="BW343" s="8"/>
      <c r="BX343" s="8"/>
      <c r="BY343" s="8"/>
      <c r="BZ343" s="8"/>
      <c r="CA343" s="8"/>
      <c r="CB343" s="8"/>
      <c r="CC343" s="8"/>
      <c r="CD343" s="8"/>
      <c r="CE343" s="8"/>
    </row>
    <row r="344" spans="1:83" ht="29.25" thickBot="1">
      <c r="A344" s="250"/>
      <c r="B344" s="199" t="s">
        <v>316</v>
      </c>
      <c r="C344" s="197" t="s">
        <v>255</v>
      </c>
      <c r="D344" s="175">
        <v>5</v>
      </c>
      <c r="E344" s="175">
        <v>5</v>
      </c>
      <c r="F344" s="175">
        <v>5</v>
      </c>
      <c r="G344" s="175">
        <v>5</v>
      </c>
      <c r="H344" s="175">
        <v>5</v>
      </c>
      <c r="I344" s="175">
        <v>5</v>
      </c>
      <c r="J344" s="175">
        <v>5</v>
      </c>
      <c r="K344" s="175">
        <v>5</v>
      </c>
      <c r="L344" s="175">
        <v>5</v>
      </c>
      <c r="M344" s="175"/>
      <c r="N344" s="175"/>
      <c r="O344" s="175"/>
      <c r="P344" s="175"/>
      <c r="Q344" s="175"/>
      <c r="R344" s="175"/>
      <c r="S344" s="175"/>
      <c r="T344" s="175"/>
      <c r="U344" s="175"/>
      <c r="V344" s="175"/>
      <c r="W344" s="175"/>
      <c r="X344" s="175"/>
      <c r="Y344" s="175"/>
      <c r="Z344" s="175"/>
      <c r="AA344" s="175"/>
      <c r="AB344" s="175"/>
      <c r="AC344" s="175"/>
      <c r="AD344" s="175"/>
      <c r="AE344" s="175"/>
      <c r="AF344" s="175"/>
      <c r="AG344" s="175"/>
      <c r="AH344" s="175"/>
      <c r="AI344" s="175"/>
      <c r="AJ344" s="175"/>
      <c r="AK344" s="175"/>
      <c r="AL344" s="175"/>
      <c r="AM344" s="175"/>
      <c r="AN344" s="175"/>
      <c r="AO344" s="175"/>
      <c r="AP344" s="175"/>
      <c r="AQ344" s="175"/>
      <c r="AR344" s="175"/>
      <c r="AS344" s="175"/>
      <c r="AT344" s="175"/>
      <c r="AU344" s="175"/>
      <c r="AV344" s="175"/>
      <c r="AW344" s="175"/>
      <c r="AX344" s="175"/>
      <c r="AY344" s="175"/>
      <c r="AZ344" s="175"/>
      <c r="BA344" s="175"/>
      <c r="BB344" s="175"/>
      <c r="BC344" s="175"/>
      <c r="BD344" s="175"/>
      <c r="BE344" s="175"/>
      <c r="BF344" s="175"/>
      <c r="BG344" s="175"/>
      <c r="BH344" s="175"/>
      <c r="BI344" s="175"/>
      <c r="BJ344" s="175"/>
      <c r="BK344" s="175"/>
      <c r="BL344" s="175"/>
      <c r="BM344" s="175"/>
      <c r="BN344" s="175"/>
      <c r="BO344" s="175"/>
      <c r="BP344" s="175"/>
      <c r="BQ344" s="175"/>
      <c r="BR344" s="175"/>
      <c r="BS344" s="175"/>
      <c r="BT344" s="175"/>
      <c r="BU344" s="175"/>
      <c r="BV344" s="175"/>
      <c r="BW344" s="175"/>
      <c r="BX344" s="175"/>
      <c r="BY344" s="175"/>
      <c r="BZ344" s="175"/>
      <c r="CA344" s="175"/>
      <c r="CB344" s="175"/>
      <c r="CC344" s="175"/>
      <c r="CD344" s="175"/>
      <c r="CE344" s="175"/>
    </row>
    <row r="345" spans="1:83" ht="75.75" thickBot="1">
      <c r="A345" s="250"/>
      <c r="B345" s="198" t="s">
        <v>317</v>
      </c>
      <c r="C345" s="184" t="s">
        <v>63</v>
      </c>
      <c r="D345" s="8">
        <v>5</v>
      </c>
      <c r="E345" s="8">
        <v>5</v>
      </c>
      <c r="F345" s="8">
        <v>5</v>
      </c>
      <c r="G345" s="8">
        <v>5</v>
      </c>
      <c r="H345" s="8">
        <v>5</v>
      </c>
      <c r="I345" s="8">
        <v>5</v>
      </c>
      <c r="J345" s="8">
        <v>5</v>
      </c>
      <c r="K345" s="8">
        <v>5</v>
      </c>
      <c r="L345" s="8">
        <v>5</v>
      </c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  <c r="AG345" s="8"/>
      <c r="AH345" s="8"/>
      <c r="AI345" s="8"/>
      <c r="AJ345" s="8"/>
      <c r="AK345" s="8"/>
      <c r="AL345" s="8"/>
      <c r="AM345" s="8"/>
      <c r="AN345" s="8"/>
      <c r="AO345" s="8"/>
      <c r="AP345" s="8"/>
      <c r="AQ345" s="8"/>
      <c r="AR345" s="8"/>
      <c r="AS345" s="8"/>
      <c r="AT345" s="8"/>
      <c r="AU345" s="8"/>
      <c r="AV345" s="8"/>
      <c r="AW345" s="8"/>
      <c r="AX345" s="8"/>
      <c r="AY345" s="8"/>
      <c r="AZ345" s="8"/>
      <c r="BA345" s="8"/>
      <c r="BB345" s="8"/>
      <c r="BC345" s="8"/>
      <c r="BD345" s="8"/>
      <c r="BE345" s="8"/>
      <c r="BF345" s="8"/>
      <c r="BG345" s="8"/>
      <c r="BH345" s="8"/>
      <c r="BI345" s="8"/>
      <c r="BJ345" s="8"/>
      <c r="BK345" s="8"/>
      <c r="BL345" s="8"/>
      <c r="BM345" s="8"/>
      <c r="BN345" s="8"/>
      <c r="BO345" s="8"/>
      <c r="BP345" s="8"/>
      <c r="BQ345" s="8"/>
      <c r="BR345" s="8"/>
      <c r="BS345" s="8"/>
      <c r="BT345" s="8"/>
      <c r="BU345" s="8"/>
      <c r="BV345" s="8"/>
      <c r="BW345" s="8"/>
      <c r="BX345" s="8"/>
      <c r="BY345" s="8"/>
      <c r="BZ345" s="8"/>
      <c r="CA345" s="8"/>
      <c r="CB345" s="8"/>
      <c r="CC345" s="8"/>
      <c r="CD345" s="8"/>
      <c r="CE345" s="8"/>
    </row>
    <row r="346" spans="1:83" ht="60.75" thickBot="1">
      <c r="A346" s="250"/>
      <c r="B346" s="198" t="s">
        <v>318</v>
      </c>
      <c r="C346" s="184" t="s">
        <v>63</v>
      </c>
      <c r="D346" s="8">
        <v>5</v>
      </c>
      <c r="E346" s="8">
        <v>5</v>
      </c>
      <c r="F346" s="8">
        <v>5</v>
      </c>
      <c r="G346" s="8">
        <v>5</v>
      </c>
      <c r="H346" s="8">
        <v>5</v>
      </c>
      <c r="I346" s="8">
        <v>5</v>
      </c>
      <c r="J346" s="8">
        <v>5</v>
      </c>
      <c r="K346" s="8">
        <v>5</v>
      </c>
      <c r="L346" s="8">
        <v>5</v>
      </c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  <c r="AG346" s="8"/>
      <c r="AH346" s="8"/>
      <c r="AI346" s="8"/>
      <c r="AJ346" s="8"/>
      <c r="AK346" s="8"/>
      <c r="AL346" s="8"/>
      <c r="AM346" s="8"/>
      <c r="AN346" s="8"/>
      <c r="AO346" s="8"/>
      <c r="AP346" s="8"/>
      <c r="AQ346" s="8"/>
      <c r="AR346" s="8"/>
      <c r="AS346" s="8"/>
      <c r="AT346" s="8"/>
      <c r="AU346" s="8"/>
      <c r="AV346" s="8"/>
      <c r="AW346" s="8"/>
      <c r="AX346" s="8"/>
      <c r="AY346" s="8"/>
      <c r="AZ346" s="8"/>
      <c r="BA346" s="8"/>
      <c r="BB346" s="8"/>
      <c r="BC346" s="8"/>
      <c r="BD346" s="8"/>
      <c r="BE346" s="8"/>
      <c r="BF346" s="8"/>
      <c r="BG346" s="8"/>
      <c r="BH346" s="8"/>
      <c r="BI346" s="8"/>
      <c r="BJ346" s="8"/>
      <c r="BK346" s="8"/>
      <c r="BL346" s="8"/>
      <c r="BM346" s="8"/>
      <c r="BN346" s="8"/>
      <c r="BO346" s="8"/>
      <c r="BP346" s="8"/>
      <c r="BQ346" s="8"/>
      <c r="BR346" s="8"/>
      <c r="BS346" s="8"/>
      <c r="BT346" s="8"/>
      <c r="BU346" s="8"/>
      <c r="BV346" s="8"/>
      <c r="BW346" s="8"/>
      <c r="BX346" s="8"/>
      <c r="BY346" s="8"/>
      <c r="BZ346" s="8"/>
      <c r="CA346" s="8"/>
      <c r="CB346" s="8"/>
      <c r="CC346" s="8"/>
      <c r="CD346" s="8"/>
      <c r="CE346" s="8"/>
    </row>
    <row r="347" spans="1:83" ht="60.75" thickBot="1">
      <c r="A347" s="250"/>
      <c r="B347" s="198" t="s">
        <v>319</v>
      </c>
      <c r="C347" s="184" t="s">
        <v>63</v>
      </c>
      <c r="D347" s="8">
        <v>5</v>
      </c>
      <c r="E347" s="8">
        <v>5</v>
      </c>
      <c r="F347" s="8"/>
      <c r="G347" s="8">
        <v>5</v>
      </c>
      <c r="H347" s="8">
        <v>5</v>
      </c>
      <c r="I347" s="8">
        <v>4</v>
      </c>
      <c r="J347" s="8">
        <v>4</v>
      </c>
      <c r="K347" s="8">
        <v>5</v>
      </c>
      <c r="L347" s="8">
        <v>5</v>
      </c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  <c r="AH347" s="8"/>
      <c r="AI347" s="8"/>
      <c r="AJ347" s="8"/>
      <c r="AK347" s="8"/>
      <c r="AL347" s="8"/>
      <c r="AM347" s="8"/>
      <c r="AN347" s="8"/>
      <c r="AO347" s="8"/>
      <c r="AP347" s="8"/>
      <c r="AQ347" s="8"/>
      <c r="AR347" s="8"/>
      <c r="AS347" s="8"/>
      <c r="AT347" s="8"/>
      <c r="AU347" s="8"/>
      <c r="AV347" s="8"/>
      <c r="AW347" s="8"/>
      <c r="AX347" s="8"/>
      <c r="AY347" s="8"/>
      <c r="AZ347" s="8"/>
      <c r="BA347" s="8"/>
      <c r="BB347" s="8"/>
      <c r="BC347" s="8"/>
      <c r="BD347" s="8"/>
      <c r="BE347" s="8"/>
      <c r="BF347" s="8"/>
      <c r="BG347" s="8"/>
      <c r="BH347" s="8"/>
      <c r="BI347" s="8"/>
      <c r="BJ347" s="8"/>
      <c r="BK347" s="8"/>
      <c r="BL347" s="8"/>
      <c r="BM347" s="8"/>
      <c r="BN347" s="8"/>
      <c r="BO347" s="8"/>
      <c r="BP347" s="8"/>
      <c r="BQ347" s="8"/>
      <c r="BR347" s="8"/>
      <c r="BS347" s="8"/>
      <c r="BT347" s="8"/>
      <c r="BU347" s="8"/>
      <c r="BV347" s="8"/>
      <c r="BW347" s="8"/>
      <c r="BX347" s="8"/>
      <c r="BY347" s="8"/>
      <c r="BZ347" s="8"/>
      <c r="CA347" s="8"/>
      <c r="CB347" s="8"/>
      <c r="CC347" s="8"/>
      <c r="CD347" s="8"/>
      <c r="CE347" s="8"/>
    </row>
    <row r="348" spans="1:83" ht="90.75" thickBot="1">
      <c r="A348" s="250"/>
      <c r="B348" s="198" t="s">
        <v>320</v>
      </c>
      <c r="C348" s="184" t="s">
        <v>63</v>
      </c>
      <c r="D348" s="8">
        <v>5</v>
      </c>
      <c r="E348" s="8">
        <v>5</v>
      </c>
      <c r="F348" s="8">
        <v>5</v>
      </c>
      <c r="G348" s="8">
        <v>5</v>
      </c>
      <c r="H348" s="8">
        <v>5</v>
      </c>
      <c r="I348" s="8">
        <v>5</v>
      </c>
      <c r="J348" s="8">
        <v>5</v>
      </c>
      <c r="K348" s="8">
        <v>5</v>
      </c>
      <c r="L348" s="8">
        <v>5</v>
      </c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  <c r="AG348" s="8"/>
      <c r="AH348" s="8"/>
      <c r="AI348" s="8"/>
      <c r="AJ348" s="8"/>
      <c r="AK348" s="8"/>
      <c r="AL348" s="8"/>
      <c r="AM348" s="8"/>
      <c r="AN348" s="8"/>
      <c r="AO348" s="8"/>
      <c r="AP348" s="8"/>
      <c r="AQ348" s="8"/>
      <c r="AR348" s="8"/>
      <c r="AS348" s="8"/>
      <c r="AT348" s="8"/>
      <c r="AU348" s="8"/>
      <c r="AV348" s="8"/>
      <c r="AW348" s="8"/>
      <c r="AX348" s="8"/>
      <c r="AY348" s="8"/>
      <c r="AZ348" s="8"/>
      <c r="BA348" s="8"/>
      <c r="BB348" s="8"/>
      <c r="BC348" s="8"/>
      <c r="BD348" s="8"/>
      <c r="BE348" s="8"/>
      <c r="BF348" s="8"/>
      <c r="BG348" s="8"/>
      <c r="BH348" s="8"/>
      <c r="BI348" s="8"/>
      <c r="BJ348" s="8"/>
      <c r="BK348" s="8"/>
      <c r="BL348" s="8"/>
      <c r="BM348" s="8"/>
      <c r="BN348" s="8"/>
      <c r="BO348" s="8"/>
      <c r="BP348" s="8"/>
      <c r="BQ348" s="8"/>
      <c r="BR348" s="8"/>
      <c r="BS348" s="8"/>
      <c r="BT348" s="8"/>
      <c r="BU348" s="8"/>
      <c r="BV348" s="8"/>
      <c r="BW348" s="8"/>
      <c r="BX348" s="8"/>
      <c r="BY348" s="8"/>
      <c r="BZ348" s="8"/>
      <c r="CA348" s="8"/>
      <c r="CB348" s="8"/>
      <c r="CC348" s="8"/>
      <c r="CD348" s="8"/>
      <c r="CE348" s="8"/>
    </row>
    <row r="349" spans="1:83" ht="29.25" thickBot="1">
      <c r="A349" s="250"/>
      <c r="B349" s="199" t="s">
        <v>321</v>
      </c>
      <c r="C349" s="197" t="s">
        <v>255</v>
      </c>
      <c r="D349" s="175">
        <v>5</v>
      </c>
      <c r="E349" s="175">
        <v>5</v>
      </c>
      <c r="F349" s="175">
        <v>5</v>
      </c>
      <c r="G349" s="175">
        <v>5</v>
      </c>
      <c r="H349" s="175">
        <v>5</v>
      </c>
      <c r="I349" s="175">
        <v>5</v>
      </c>
      <c r="J349" s="175">
        <v>5</v>
      </c>
      <c r="K349" s="175">
        <v>5</v>
      </c>
      <c r="L349" s="175">
        <v>5</v>
      </c>
      <c r="M349" s="175"/>
      <c r="N349" s="175"/>
      <c r="O349" s="175"/>
      <c r="P349" s="175"/>
      <c r="Q349" s="175"/>
      <c r="R349" s="175"/>
      <c r="S349" s="175"/>
      <c r="T349" s="175"/>
      <c r="U349" s="175"/>
      <c r="V349" s="175"/>
      <c r="W349" s="175"/>
      <c r="X349" s="175"/>
      <c r="Y349" s="175"/>
      <c r="Z349" s="175"/>
      <c r="AA349" s="175"/>
      <c r="AB349" s="175"/>
      <c r="AC349" s="175"/>
      <c r="AD349" s="175"/>
      <c r="AE349" s="175"/>
      <c r="AF349" s="175"/>
      <c r="AG349" s="175"/>
      <c r="AH349" s="175"/>
      <c r="AI349" s="175"/>
      <c r="AJ349" s="175"/>
      <c r="AK349" s="175"/>
      <c r="AL349" s="175"/>
      <c r="AM349" s="175"/>
      <c r="AN349" s="175"/>
      <c r="AO349" s="175"/>
      <c r="AP349" s="175"/>
      <c r="AQ349" s="175"/>
      <c r="AR349" s="175"/>
      <c r="AS349" s="175"/>
      <c r="AT349" s="175"/>
      <c r="AU349" s="175"/>
      <c r="AV349" s="175"/>
      <c r="AW349" s="175"/>
      <c r="AX349" s="175"/>
      <c r="AY349" s="175"/>
      <c r="AZ349" s="175"/>
      <c r="BA349" s="175"/>
      <c r="BB349" s="175"/>
      <c r="BC349" s="175"/>
      <c r="BD349" s="175"/>
      <c r="BE349" s="175"/>
      <c r="BF349" s="175"/>
      <c r="BG349" s="175"/>
      <c r="BH349" s="175"/>
      <c r="BI349" s="175"/>
      <c r="BJ349" s="175"/>
      <c r="BK349" s="175"/>
      <c r="BL349" s="175"/>
      <c r="BM349" s="175"/>
      <c r="BN349" s="175"/>
      <c r="BO349" s="175"/>
      <c r="BP349" s="175"/>
      <c r="BQ349" s="175"/>
      <c r="BR349" s="175"/>
      <c r="BS349" s="175"/>
      <c r="BT349" s="175"/>
      <c r="BU349" s="175"/>
      <c r="BV349" s="175"/>
      <c r="BW349" s="175"/>
      <c r="BX349" s="175"/>
      <c r="BY349" s="175"/>
      <c r="BZ349" s="175"/>
      <c r="CA349" s="175"/>
      <c r="CB349" s="175"/>
      <c r="CC349" s="175"/>
      <c r="CD349" s="175"/>
      <c r="CE349" s="175"/>
    </row>
    <row r="350" spans="1:83" ht="45.75" thickBot="1">
      <c r="A350" s="250"/>
      <c r="B350" s="198" t="s">
        <v>322</v>
      </c>
      <c r="C350" s="184" t="s">
        <v>63</v>
      </c>
      <c r="D350" s="8">
        <v>5</v>
      </c>
      <c r="E350" s="8">
        <v>5</v>
      </c>
      <c r="F350" s="8">
        <v>5</v>
      </c>
      <c r="G350" s="8">
        <v>5</v>
      </c>
      <c r="H350" s="8">
        <v>5</v>
      </c>
      <c r="I350" s="8">
        <v>5</v>
      </c>
      <c r="J350" s="8">
        <v>5</v>
      </c>
      <c r="K350" s="8">
        <v>5</v>
      </c>
      <c r="L350" s="8">
        <v>5</v>
      </c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  <c r="AG350" s="8"/>
      <c r="AH350" s="8"/>
      <c r="AI350" s="8"/>
      <c r="AJ350" s="8"/>
      <c r="AK350" s="8"/>
      <c r="AL350" s="8"/>
      <c r="AM350" s="8"/>
      <c r="AN350" s="8"/>
      <c r="AO350" s="8"/>
      <c r="AP350" s="8"/>
      <c r="AQ350" s="8"/>
      <c r="AR350" s="8"/>
      <c r="AS350" s="8"/>
      <c r="AT350" s="8"/>
      <c r="AU350" s="8"/>
      <c r="AV350" s="8"/>
      <c r="AW350" s="8"/>
      <c r="AX350" s="8"/>
      <c r="AY350" s="8"/>
      <c r="AZ350" s="8"/>
      <c r="BA350" s="8"/>
      <c r="BB350" s="8"/>
      <c r="BC350" s="8"/>
      <c r="BD350" s="8"/>
      <c r="BE350" s="8"/>
      <c r="BF350" s="8"/>
      <c r="BG350" s="8"/>
      <c r="BH350" s="8"/>
      <c r="BI350" s="8"/>
      <c r="BJ350" s="8"/>
      <c r="BK350" s="8"/>
      <c r="BL350" s="8"/>
      <c r="BM350" s="8"/>
      <c r="BN350" s="8"/>
      <c r="BO350" s="8"/>
      <c r="BP350" s="8"/>
      <c r="BQ350" s="8"/>
      <c r="BR350" s="8"/>
      <c r="BS350" s="8"/>
      <c r="BT350" s="8"/>
      <c r="BU350" s="8"/>
      <c r="BV350" s="8"/>
      <c r="BW350" s="8"/>
      <c r="BX350" s="8"/>
      <c r="BY350" s="8"/>
      <c r="BZ350" s="8"/>
      <c r="CA350" s="8"/>
      <c r="CB350" s="8"/>
      <c r="CC350" s="8"/>
      <c r="CD350" s="8"/>
      <c r="CE350" s="8"/>
    </row>
    <row r="351" spans="1:83" ht="30.75" thickBot="1">
      <c r="A351" s="250"/>
      <c r="B351" s="198" t="s">
        <v>323</v>
      </c>
      <c r="C351" s="184" t="s">
        <v>63</v>
      </c>
      <c r="D351" s="8">
        <v>5</v>
      </c>
      <c r="E351" s="8">
        <v>5</v>
      </c>
      <c r="F351" s="8">
        <v>5</v>
      </c>
      <c r="G351" s="8">
        <v>5</v>
      </c>
      <c r="H351" s="8">
        <v>5</v>
      </c>
      <c r="I351" s="8">
        <v>4</v>
      </c>
      <c r="J351" s="8">
        <v>4</v>
      </c>
      <c r="K351" s="8">
        <v>5</v>
      </c>
      <c r="L351" s="8">
        <v>5</v>
      </c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  <c r="AJ351" s="8"/>
      <c r="AK351" s="8"/>
      <c r="AL351" s="8"/>
      <c r="AM351" s="8"/>
      <c r="AN351" s="8"/>
      <c r="AO351" s="8"/>
      <c r="AP351" s="8"/>
      <c r="AQ351" s="8"/>
      <c r="AR351" s="8"/>
      <c r="AS351" s="8"/>
      <c r="AT351" s="8"/>
      <c r="AU351" s="8"/>
      <c r="AV351" s="8"/>
      <c r="AW351" s="8"/>
      <c r="AX351" s="8"/>
      <c r="AY351" s="8"/>
      <c r="AZ351" s="8"/>
      <c r="BA351" s="8"/>
      <c r="BB351" s="8"/>
      <c r="BC351" s="8"/>
      <c r="BD351" s="8"/>
      <c r="BE351" s="8"/>
      <c r="BF351" s="8"/>
      <c r="BG351" s="8"/>
      <c r="BH351" s="8"/>
      <c r="BI351" s="8"/>
      <c r="BJ351" s="8"/>
      <c r="BK351" s="8"/>
      <c r="BL351" s="8"/>
      <c r="BM351" s="8"/>
      <c r="BN351" s="8"/>
      <c r="BO351" s="8"/>
      <c r="BP351" s="8"/>
      <c r="BQ351" s="8"/>
      <c r="BR351" s="8"/>
      <c r="BS351" s="8"/>
      <c r="BT351" s="8"/>
      <c r="BU351" s="8"/>
      <c r="BV351" s="8"/>
      <c r="BW351" s="8"/>
      <c r="BX351" s="8"/>
      <c r="BY351" s="8"/>
      <c r="BZ351" s="8"/>
      <c r="CA351" s="8"/>
      <c r="CB351" s="8"/>
      <c r="CC351" s="8"/>
      <c r="CD351" s="8"/>
      <c r="CE351" s="8"/>
    </row>
    <row r="352" spans="1:83" ht="30.75" thickBot="1">
      <c r="A352" s="250"/>
      <c r="B352" s="198" t="s">
        <v>324</v>
      </c>
      <c r="C352" s="184" t="s">
        <v>63</v>
      </c>
      <c r="D352" s="8">
        <v>5</v>
      </c>
      <c r="E352" s="8">
        <v>5</v>
      </c>
      <c r="F352" s="8">
        <v>5</v>
      </c>
      <c r="G352" s="8">
        <v>5</v>
      </c>
      <c r="H352" s="8">
        <v>5</v>
      </c>
      <c r="I352" s="8">
        <v>5</v>
      </c>
      <c r="J352" s="8">
        <v>4</v>
      </c>
      <c r="K352" s="8">
        <v>5</v>
      </c>
      <c r="L352" s="8">
        <v>5</v>
      </c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  <c r="AJ352" s="8"/>
      <c r="AK352" s="8"/>
      <c r="AL352" s="8"/>
      <c r="AM352" s="8"/>
      <c r="AN352" s="8"/>
      <c r="AO352" s="8"/>
      <c r="AP352" s="8"/>
      <c r="AQ352" s="8"/>
      <c r="AR352" s="8"/>
      <c r="AS352" s="8"/>
      <c r="AT352" s="8"/>
      <c r="AU352" s="8"/>
      <c r="AV352" s="8"/>
      <c r="AW352" s="8"/>
      <c r="AX352" s="8"/>
      <c r="AY352" s="8"/>
      <c r="AZ352" s="8"/>
      <c r="BA352" s="8"/>
      <c r="BB352" s="8"/>
      <c r="BC352" s="8"/>
      <c r="BD352" s="8"/>
      <c r="BE352" s="8"/>
      <c r="BF352" s="8"/>
      <c r="BG352" s="8"/>
      <c r="BH352" s="8"/>
      <c r="BI352" s="8"/>
      <c r="BJ352" s="8"/>
      <c r="BK352" s="8"/>
      <c r="BL352" s="8"/>
      <c r="BM352" s="8"/>
      <c r="BN352" s="8"/>
      <c r="BO352" s="8"/>
      <c r="BP352" s="8"/>
      <c r="BQ352" s="8"/>
      <c r="BR352" s="8"/>
      <c r="BS352" s="8"/>
      <c r="BT352" s="8"/>
      <c r="BU352" s="8"/>
      <c r="BV352" s="8"/>
      <c r="BW352" s="8"/>
      <c r="BX352" s="8"/>
      <c r="BY352" s="8"/>
      <c r="BZ352" s="8"/>
      <c r="CA352" s="8"/>
      <c r="CB352" s="8"/>
      <c r="CC352" s="8"/>
      <c r="CD352" s="8"/>
      <c r="CE352" s="8"/>
    </row>
    <row r="353" spans="1:83" ht="30.75" thickBot="1">
      <c r="A353" s="250"/>
      <c r="B353" s="198" t="s">
        <v>325</v>
      </c>
      <c r="C353" s="184" t="s">
        <v>63</v>
      </c>
      <c r="D353" s="8">
        <v>5</v>
      </c>
      <c r="E353" s="8">
        <v>5</v>
      </c>
      <c r="F353" s="8">
        <v>5</v>
      </c>
      <c r="G353" s="8">
        <v>5</v>
      </c>
      <c r="H353" s="8">
        <v>5</v>
      </c>
      <c r="I353" s="8">
        <v>4</v>
      </c>
      <c r="J353" s="8">
        <v>5</v>
      </c>
      <c r="K353" s="8">
        <v>5</v>
      </c>
      <c r="L353" s="8">
        <v>5</v>
      </c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  <c r="AG353" s="8"/>
      <c r="AH353" s="8"/>
      <c r="AI353" s="8"/>
      <c r="AJ353" s="8"/>
      <c r="AK353" s="8"/>
      <c r="AL353" s="8"/>
      <c r="AM353" s="8"/>
      <c r="AN353" s="8"/>
      <c r="AO353" s="8"/>
      <c r="AP353" s="8"/>
      <c r="AQ353" s="8"/>
      <c r="AR353" s="8"/>
      <c r="AS353" s="8"/>
      <c r="AT353" s="8"/>
      <c r="AU353" s="8"/>
      <c r="AV353" s="8"/>
      <c r="AW353" s="8"/>
      <c r="AX353" s="8"/>
      <c r="AY353" s="8"/>
      <c r="AZ353" s="8"/>
      <c r="BA353" s="8"/>
      <c r="BB353" s="8"/>
      <c r="BC353" s="8"/>
      <c r="BD353" s="8"/>
      <c r="BE353" s="8"/>
      <c r="BF353" s="8"/>
      <c r="BG353" s="8"/>
      <c r="BH353" s="8"/>
      <c r="BI353" s="8"/>
      <c r="BJ353" s="8"/>
      <c r="BK353" s="8"/>
      <c r="BL353" s="8"/>
      <c r="BM353" s="8"/>
      <c r="BN353" s="8"/>
      <c r="BO353" s="8"/>
      <c r="BP353" s="8"/>
      <c r="BQ353" s="8"/>
      <c r="BR353" s="8"/>
      <c r="BS353" s="8"/>
      <c r="BT353" s="8"/>
      <c r="BU353" s="8"/>
      <c r="BV353" s="8"/>
      <c r="BW353" s="8"/>
      <c r="BX353" s="8"/>
      <c r="BY353" s="8"/>
      <c r="BZ353" s="8"/>
      <c r="CA353" s="8"/>
      <c r="CB353" s="8"/>
      <c r="CC353" s="8"/>
      <c r="CD353" s="8"/>
      <c r="CE353" s="8"/>
    </row>
    <row r="354" spans="1:83" ht="15.75" thickBot="1">
      <c r="A354" s="250"/>
      <c r="B354" s="198" t="s">
        <v>326</v>
      </c>
      <c r="C354" s="184" t="s">
        <v>63</v>
      </c>
      <c r="D354" s="8">
        <v>5</v>
      </c>
      <c r="E354" s="8">
        <v>5</v>
      </c>
      <c r="F354" s="8">
        <v>5</v>
      </c>
      <c r="G354" s="8">
        <v>5</v>
      </c>
      <c r="H354" s="8">
        <v>5</v>
      </c>
      <c r="I354" s="8">
        <v>4</v>
      </c>
      <c r="J354" s="8">
        <v>5</v>
      </c>
      <c r="K354" s="8">
        <v>5</v>
      </c>
      <c r="L354" s="8">
        <v>5</v>
      </c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  <c r="AG354" s="8"/>
      <c r="AH354" s="8"/>
      <c r="AI354" s="8"/>
      <c r="AJ354" s="8"/>
      <c r="AK354" s="8"/>
      <c r="AL354" s="8"/>
      <c r="AM354" s="8"/>
      <c r="AN354" s="8"/>
      <c r="AO354" s="8"/>
      <c r="AP354" s="8"/>
      <c r="AQ354" s="8"/>
      <c r="AR354" s="8"/>
      <c r="AS354" s="8"/>
      <c r="AT354" s="8"/>
      <c r="AU354" s="8"/>
      <c r="AV354" s="8"/>
      <c r="AW354" s="8"/>
      <c r="AX354" s="8"/>
      <c r="AY354" s="8"/>
      <c r="AZ354" s="8"/>
      <c r="BA354" s="8"/>
      <c r="BB354" s="8"/>
      <c r="BC354" s="8"/>
      <c r="BD354" s="8"/>
      <c r="BE354" s="8"/>
      <c r="BF354" s="8"/>
      <c r="BG354" s="8"/>
      <c r="BH354" s="8"/>
      <c r="BI354" s="8"/>
      <c r="BJ354" s="8"/>
      <c r="BK354" s="8"/>
      <c r="BL354" s="8"/>
      <c r="BM354" s="8"/>
      <c r="BN354" s="8"/>
      <c r="BO354" s="8"/>
      <c r="BP354" s="8"/>
      <c r="BQ354" s="8"/>
      <c r="BR354" s="8"/>
      <c r="BS354" s="8"/>
      <c r="BT354" s="8"/>
      <c r="BU354" s="8"/>
      <c r="BV354" s="8"/>
      <c r="BW354" s="8"/>
      <c r="BX354" s="8"/>
      <c r="BY354" s="8"/>
      <c r="BZ354" s="8"/>
      <c r="CA354" s="8"/>
      <c r="CB354" s="8"/>
      <c r="CC354" s="8"/>
      <c r="CD354" s="8"/>
      <c r="CE354" s="8"/>
    </row>
    <row r="355" spans="1:83" ht="30.75" thickBot="1">
      <c r="A355" s="250"/>
      <c r="B355" s="198" t="s">
        <v>327</v>
      </c>
      <c r="C355" s="184" t="s">
        <v>63</v>
      </c>
      <c r="D355" s="8">
        <v>5</v>
      </c>
      <c r="E355" s="8">
        <v>5</v>
      </c>
      <c r="F355" s="8">
        <v>5</v>
      </c>
      <c r="G355" s="8">
        <v>5</v>
      </c>
      <c r="H355" s="8">
        <v>5</v>
      </c>
      <c r="I355" s="8">
        <v>5</v>
      </c>
      <c r="J355" s="8">
        <v>5</v>
      </c>
      <c r="K355" s="8">
        <v>5</v>
      </c>
      <c r="L355" s="8">
        <v>5</v>
      </c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  <c r="AF355" s="8"/>
      <c r="AG355" s="8"/>
      <c r="AH355" s="8"/>
      <c r="AI355" s="8"/>
      <c r="AJ355" s="8"/>
      <c r="AK355" s="8"/>
      <c r="AL355" s="8"/>
      <c r="AM355" s="8"/>
      <c r="AN355" s="8"/>
      <c r="AO355" s="8"/>
      <c r="AP355" s="8"/>
      <c r="AQ355" s="8"/>
      <c r="AR355" s="8"/>
      <c r="AS355" s="8"/>
      <c r="AT355" s="8"/>
      <c r="AU355" s="8"/>
      <c r="AV355" s="8"/>
      <c r="AW355" s="8"/>
      <c r="AX355" s="8"/>
      <c r="AY355" s="8"/>
      <c r="AZ355" s="8"/>
      <c r="BA355" s="8"/>
      <c r="BB355" s="8"/>
      <c r="BC355" s="8"/>
      <c r="BD355" s="8"/>
      <c r="BE355" s="8"/>
      <c r="BF355" s="8"/>
      <c r="BG355" s="8"/>
      <c r="BH355" s="8"/>
      <c r="BI355" s="8"/>
      <c r="BJ355" s="8"/>
      <c r="BK355" s="8"/>
      <c r="BL355" s="8"/>
      <c r="BM355" s="8"/>
      <c r="BN355" s="8"/>
      <c r="BO355" s="8"/>
      <c r="BP355" s="8"/>
      <c r="BQ355" s="8"/>
      <c r="BR355" s="8"/>
      <c r="BS355" s="8"/>
      <c r="BT355" s="8"/>
      <c r="BU355" s="8"/>
      <c r="BV355" s="8"/>
      <c r="BW355" s="8"/>
      <c r="BX355" s="8"/>
      <c r="BY355" s="8"/>
      <c r="BZ355" s="8"/>
      <c r="CA355" s="8"/>
      <c r="CB355" s="8"/>
      <c r="CC355" s="8"/>
      <c r="CD355" s="8"/>
      <c r="CE355" s="8"/>
    </row>
    <row r="356" spans="1:83" ht="60.75" thickBot="1">
      <c r="A356" s="250"/>
      <c r="B356" s="198" t="s">
        <v>328</v>
      </c>
      <c r="C356" s="184" t="s">
        <v>63</v>
      </c>
      <c r="D356" s="8">
        <v>5</v>
      </c>
      <c r="E356" s="8">
        <v>5</v>
      </c>
      <c r="F356" s="8">
        <v>5</v>
      </c>
      <c r="G356" s="8">
        <v>5</v>
      </c>
      <c r="H356" s="8">
        <v>5</v>
      </c>
      <c r="I356" s="8">
        <v>5</v>
      </c>
      <c r="J356" s="8">
        <v>5</v>
      </c>
      <c r="K356" s="8">
        <v>5</v>
      </c>
      <c r="L356" s="8">
        <v>5</v>
      </c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  <c r="AF356" s="8"/>
      <c r="AG356" s="8"/>
      <c r="AH356" s="8"/>
      <c r="AI356" s="8"/>
      <c r="AJ356" s="8"/>
      <c r="AK356" s="8"/>
      <c r="AL356" s="8"/>
      <c r="AM356" s="8"/>
      <c r="AN356" s="8"/>
      <c r="AO356" s="8"/>
      <c r="AP356" s="8"/>
      <c r="AQ356" s="8"/>
      <c r="AR356" s="8"/>
      <c r="AS356" s="8"/>
      <c r="AT356" s="8"/>
      <c r="AU356" s="8"/>
      <c r="AV356" s="8"/>
      <c r="AW356" s="8"/>
      <c r="AX356" s="8"/>
      <c r="AY356" s="8"/>
      <c r="AZ356" s="8"/>
      <c r="BA356" s="8"/>
      <c r="BB356" s="8"/>
      <c r="BC356" s="8"/>
      <c r="BD356" s="8"/>
      <c r="BE356" s="8"/>
      <c r="BF356" s="8"/>
      <c r="BG356" s="8"/>
      <c r="BH356" s="8"/>
      <c r="BI356" s="8"/>
      <c r="BJ356" s="8"/>
      <c r="BK356" s="8"/>
      <c r="BL356" s="8"/>
      <c r="BM356" s="8"/>
      <c r="BN356" s="8"/>
      <c r="BO356" s="8"/>
      <c r="BP356" s="8"/>
      <c r="BQ356" s="8"/>
      <c r="BR356" s="8"/>
      <c r="BS356" s="8"/>
      <c r="BT356" s="8"/>
      <c r="BU356" s="8"/>
      <c r="BV356" s="8"/>
      <c r="BW356" s="8"/>
      <c r="BX356" s="8"/>
      <c r="BY356" s="8"/>
      <c r="BZ356" s="8"/>
      <c r="CA356" s="8"/>
      <c r="CB356" s="8"/>
      <c r="CC356" s="8"/>
      <c r="CD356" s="8"/>
      <c r="CE356" s="8"/>
    </row>
    <row r="357" spans="1:83" ht="29.25" thickBot="1">
      <c r="A357" s="250"/>
      <c r="B357" s="194" t="s">
        <v>316</v>
      </c>
      <c r="C357" s="197" t="s">
        <v>255</v>
      </c>
      <c r="D357" s="175">
        <v>5</v>
      </c>
      <c r="E357" s="175">
        <v>5</v>
      </c>
      <c r="F357" s="175">
        <v>5</v>
      </c>
      <c r="G357" s="175">
        <v>5</v>
      </c>
      <c r="H357" s="175">
        <v>5</v>
      </c>
      <c r="I357" s="175">
        <v>5</v>
      </c>
      <c r="J357" s="175">
        <v>5</v>
      </c>
      <c r="K357" s="175">
        <v>5</v>
      </c>
      <c r="L357" s="175">
        <v>5</v>
      </c>
      <c r="M357" s="175"/>
      <c r="N357" s="175"/>
      <c r="O357" s="175"/>
      <c r="P357" s="175"/>
      <c r="Q357" s="175"/>
      <c r="R357" s="175"/>
      <c r="S357" s="175"/>
      <c r="T357" s="175"/>
      <c r="U357" s="175"/>
      <c r="V357" s="175"/>
      <c r="W357" s="175"/>
      <c r="X357" s="175"/>
      <c r="Y357" s="175"/>
      <c r="Z357" s="175"/>
      <c r="AA357" s="175"/>
      <c r="AB357" s="175"/>
      <c r="AC357" s="175"/>
      <c r="AD357" s="175"/>
      <c r="AE357" s="175"/>
      <c r="AF357" s="175"/>
      <c r="AG357" s="175"/>
      <c r="AH357" s="175"/>
      <c r="AI357" s="175"/>
      <c r="AJ357" s="175"/>
      <c r="AK357" s="175"/>
      <c r="AL357" s="175"/>
      <c r="AM357" s="175"/>
      <c r="AN357" s="175"/>
      <c r="AO357" s="175"/>
      <c r="AP357" s="175"/>
      <c r="AQ357" s="175"/>
      <c r="AR357" s="175"/>
      <c r="AS357" s="175"/>
      <c r="AT357" s="175"/>
      <c r="AU357" s="175"/>
      <c r="AV357" s="175"/>
      <c r="AW357" s="175"/>
      <c r="AX357" s="175"/>
      <c r="AY357" s="175"/>
      <c r="AZ357" s="175"/>
      <c r="BA357" s="175"/>
      <c r="BB357" s="175"/>
      <c r="BC357" s="175"/>
      <c r="BD357" s="175"/>
      <c r="BE357" s="175"/>
      <c r="BF357" s="175"/>
      <c r="BG357" s="175"/>
      <c r="BH357" s="175"/>
      <c r="BI357" s="175"/>
      <c r="BJ357" s="175"/>
      <c r="BK357" s="175"/>
      <c r="BL357" s="175"/>
      <c r="BM357" s="175"/>
      <c r="BN357" s="175"/>
      <c r="BO357" s="175"/>
      <c r="BP357" s="175"/>
      <c r="BQ357" s="175"/>
      <c r="BR357" s="175"/>
      <c r="BS357" s="175"/>
      <c r="BT357" s="175"/>
      <c r="BU357" s="175"/>
      <c r="BV357" s="175"/>
      <c r="BW357" s="175"/>
      <c r="BX357" s="175"/>
      <c r="BY357" s="175"/>
      <c r="BZ357" s="175"/>
      <c r="CA357" s="175"/>
      <c r="CB357" s="175"/>
      <c r="CC357" s="175"/>
      <c r="CD357" s="175"/>
      <c r="CE357" s="175"/>
    </row>
    <row r="358" spans="1:83" ht="75.75" thickBot="1">
      <c r="A358" s="250"/>
      <c r="B358" s="198" t="s">
        <v>329</v>
      </c>
      <c r="C358" s="184" t="s">
        <v>63</v>
      </c>
      <c r="D358" s="8">
        <v>5</v>
      </c>
      <c r="E358" s="8">
        <v>5</v>
      </c>
      <c r="F358" s="8">
        <v>5</v>
      </c>
      <c r="G358" s="8">
        <v>5</v>
      </c>
      <c r="H358" s="8">
        <v>5</v>
      </c>
      <c r="I358" s="8">
        <v>5</v>
      </c>
      <c r="J358" s="8">
        <v>5</v>
      </c>
      <c r="K358" s="8">
        <v>5</v>
      </c>
      <c r="L358" s="8">
        <v>5</v>
      </c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  <c r="AF358" s="8"/>
      <c r="AG358" s="8"/>
      <c r="AH358" s="8"/>
      <c r="AI358" s="8"/>
      <c r="AJ358" s="8"/>
      <c r="AK358" s="8"/>
      <c r="AL358" s="8"/>
      <c r="AM358" s="8"/>
      <c r="AN358" s="8"/>
      <c r="AO358" s="8"/>
      <c r="AP358" s="8"/>
      <c r="AQ358" s="8"/>
      <c r="AR358" s="8"/>
      <c r="AS358" s="8"/>
      <c r="AT358" s="8"/>
      <c r="AU358" s="8"/>
      <c r="AV358" s="8"/>
      <c r="AW358" s="8"/>
      <c r="AX358" s="8"/>
      <c r="AY358" s="8"/>
      <c r="AZ358" s="8"/>
      <c r="BA358" s="8"/>
      <c r="BB358" s="8"/>
      <c r="BC358" s="8"/>
      <c r="BD358" s="8"/>
      <c r="BE358" s="8"/>
      <c r="BF358" s="8"/>
      <c r="BG358" s="8"/>
      <c r="BH358" s="8"/>
      <c r="BI358" s="8"/>
      <c r="BJ358" s="8"/>
      <c r="BK358" s="8"/>
      <c r="BL358" s="8"/>
      <c r="BM358" s="8"/>
      <c r="BN358" s="8"/>
      <c r="BO358" s="8"/>
      <c r="BP358" s="8"/>
      <c r="BQ358" s="8"/>
      <c r="BR358" s="8"/>
      <c r="BS358" s="8"/>
      <c r="BT358" s="8"/>
      <c r="BU358" s="8"/>
      <c r="BV358" s="8"/>
      <c r="BW358" s="8"/>
      <c r="BX358" s="8"/>
      <c r="BY358" s="8"/>
      <c r="BZ358" s="8"/>
      <c r="CA358" s="8"/>
      <c r="CB358" s="8"/>
      <c r="CC358" s="8"/>
      <c r="CD358" s="8"/>
      <c r="CE358" s="8"/>
    </row>
    <row r="359" spans="1:83" ht="45.75" thickBot="1">
      <c r="A359" s="250"/>
      <c r="B359" s="198" t="s">
        <v>330</v>
      </c>
      <c r="C359" s="184" t="s">
        <v>63</v>
      </c>
      <c r="D359" s="8">
        <v>5</v>
      </c>
      <c r="E359" s="8">
        <v>5</v>
      </c>
      <c r="F359" s="8">
        <v>5</v>
      </c>
      <c r="G359" s="8">
        <v>5</v>
      </c>
      <c r="H359" s="8">
        <v>5</v>
      </c>
      <c r="I359" s="8">
        <v>5</v>
      </c>
      <c r="J359" s="8">
        <v>5</v>
      </c>
      <c r="K359" s="8">
        <v>5</v>
      </c>
      <c r="L359" s="8">
        <v>5</v>
      </c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  <c r="AJ359" s="8"/>
      <c r="AK359" s="8"/>
      <c r="AL359" s="8"/>
      <c r="AM359" s="8"/>
      <c r="AN359" s="8"/>
      <c r="AO359" s="8"/>
      <c r="AP359" s="8"/>
      <c r="AQ359" s="8"/>
      <c r="AR359" s="8"/>
      <c r="AS359" s="8"/>
      <c r="AT359" s="8"/>
      <c r="AU359" s="8"/>
      <c r="AV359" s="8"/>
      <c r="AW359" s="8"/>
      <c r="AX359" s="8"/>
      <c r="AY359" s="8"/>
      <c r="AZ359" s="8"/>
      <c r="BA359" s="8"/>
      <c r="BB359" s="8"/>
      <c r="BC359" s="8"/>
      <c r="BD359" s="8"/>
      <c r="BE359" s="8"/>
      <c r="BF359" s="8"/>
      <c r="BG359" s="8"/>
      <c r="BH359" s="8"/>
      <c r="BI359" s="8"/>
      <c r="BJ359" s="8"/>
      <c r="BK359" s="8"/>
      <c r="BL359" s="8"/>
      <c r="BM359" s="8"/>
      <c r="BN359" s="8"/>
      <c r="BO359" s="8"/>
      <c r="BP359" s="8"/>
      <c r="BQ359" s="8"/>
      <c r="BR359" s="8"/>
      <c r="BS359" s="8"/>
      <c r="BT359" s="8"/>
      <c r="BU359" s="8"/>
      <c r="BV359" s="8"/>
      <c r="BW359" s="8"/>
      <c r="BX359" s="8"/>
      <c r="BY359" s="8"/>
      <c r="BZ359" s="8"/>
      <c r="CA359" s="8"/>
      <c r="CB359" s="8"/>
      <c r="CC359" s="8"/>
      <c r="CD359" s="8"/>
      <c r="CE359" s="8"/>
    </row>
    <row r="360" spans="1:83" ht="45.75" thickBot="1">
      <c r="A360" s="250"/>
      <c r="B360" s="195" t="s">
        <v>331</v>
      </c>
      <c r="C360" s="185" t="s">
        <v>63</v>
      </c>
      <c r="D360" s="8">
        <v>5</v>
      </c>
      <c r="E360" s="8">
        <v>5</v>
      </c>
      <c r="F360" s="8">
        <v>5</v>
      </c>
      <c r="G360" s="8">
        <v>5</v>
      </c>
      <c r="H360" s="8">
        <v>5</v>
      </c>
      <c r="I360" s="8">
        <v>4</v>
      </c>
      <c r="J360" s="8">
        <v>5</v>
      </c>
      <c r="K360" s="8">
        <v>5</v>
      </c>
      <c r="L360" s="8">
        <v>5</v>
      </c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  <c r="AJ360" s="8"/>
      <c r="AK360" s="8"/>
      <c r="AL360" s="8"/>
      <c r="AM360" s="8"/>
      <c r="AN360" s="8"/>
      <c r="AO360" s="8"/>
      <c r="AP360" s="8"/>
      <c r="AQ360" s="8"/>
      <c r="AR360" s="8"/>
      <c r="AS360" s="8"/>
      <c r="AT360" s="8"/>
      <c r="AU360" s="8"/>
      <c r="AV360" s="8"/>
      <c r="AW360" s="8"/>
      <c r="AX360" s="8"/>
      <c r="AY360" s="8"/>
      <c r="AZ360" s="8"/>
      <c r="BA360" s="8"/>
      <c r="BB360" s="8"/>
      <c r="BC360" s="8"/>
      <c r="BD360" s="8"/>
      <c r="BE360" s="8"/>
      <c r="BF360" s="8"/>
      <c r="BG360" s="8"/>
      <c r="BH360" s="8"/>
      <c r="BI360" s="8"/>
      <c r="BJ360" s="8"/>
      <c r="BK360" s="8"/>
      <c r="BL360" s="8"/>
      <c r="BM360" s="8"/>
      <c r="BN360" s="8"/>
      <c r="BO360" s="8"/>
      <c r="BP360" s="8"/>
      <c r="BQ360" s="8"/>
      <c r="BR360" s="8"/>
      <c r="BS360" s="8"/>
      <c r="BT360" s="8"/>
      <c r="BU360" s="8"/>
      <c r="BV360" s="8"/>
      <c r="BW360" s="8"/>
      <c r="BX360" s="8"/>
      <c r="BY360" s="8"/>
      <c r="BZ360" s="8"/>
      <c r="CA360" s="8"/>
      <c r="CB360" s="8"/>
      <c r="CC360" s="8"/>
      <c r="CD360" s="8"/>
      <c r="CE360" s="8"/>
    </row>
    <row r="361" spans="1:83" ht="15.75" customHeight="1" thickBot="1">
      <c r="A361" s="273" t="s">
        <v>332</v>
      </c>
      <c r="B361" s="273"/>
      <c r="C361" s="202" t="s">
        <v>31</v>
      </c>
      <c r="D361" s="179">
        <v>100</v>
      </c>
      <c r="E361" s="179">
        <v>97</v>
      </c>
      <c r="F361" s="179">
        <v>89</v>
      </c>
      <c r="G361" s="179">
        <v>100</v>
      </c>
      <c r="H361" s="179">
        <v>100</v>
      </c>
      <c r="I361" s="179">
        <v>80</v>
      </c>
      <c r="J361" s="179">
        <v>83</v>
      </c>
      <c r="K361" s="179">
        <v>100</v>
      </c>
      <c r="L361" s="179">
        <v>96</v>
      </c>
      <c r="M361" s="179"/>
      <c r="N361" s="179"/>
      <c r="O361" s="179"/>
      <c r="P361" s="179"/>
      <c r="Q361" s="179"/>
      <c r="R361" s="179"/>
      <c r="S361" s="179"/>
      <c r="T361" s="179"/>
      <c r="U361" s="179"/>
      <c r="V361" s="179"/>
      <c r="W361" s="179"/>
      <c r="X361" s="179"/>
      <c r="Y361" s="179"/>
      <c r="Z361" s="179"/>
      <c r="AA361" s="179"/>
      <c r="AB361" s="179"/>
      <c r="AC361" s="179"/>
      <c r="AD361" s="179"/>
      <c r="AE361" s="179"/>
      <c r="AF361" s="179"/>
      <c r="AG361" s="179"/>
      <c r="AH361" s="179"/>
      <c r="AI361" s="179"/>
      <c r="AJ361" s="179"/>
      <c r="AK361" s="179"/>
      <c r="AL361" s="179"/>
      <c r="AM361" s="179"/>
      <c r="AN361" s="179"/>
      <c r="AO361" s="179"/>
      <c r="AP361" s="179"/>
      <c r="AQ361" s="179"/>
      <c r="AR361" s="179"/>
      <c r="AS361" s="179"/>
      <c r="AT361" s="179"/>
      <c r="AU361" s="179"/>
      <c r="AV361" s="179"/>
      <c r="AW361" s="179"/>
      <c r="AX361" s="179"/>
      <c r="AY361" s="179"/>
      <c r="AZ361" s="179"/>
      <c r="BA361" s="179"/>
      <c r="BB361" s="179"/>
      <c r="BC361" s="179"/>
      <c r="BD361" s="179"/>
      <c r="BE361" s="179"/>
      <c r="BF361" s="179"/>
      <c r="BG361" s="179"/>
      <c r="BH361" s="179"/>
      <c r="BI361" s="179"/>
      <c r="BJ361" s="179"/>
      <c r="BK361" s="179"/>
      <c r="BL361" s="179"/>
      <c r="BM361" s="179"/>
      <c r="BN361" s="179"/>
      <c r="BO361" s="179"/>
      <c r="BP361" s="179"/>
      <c r="BQ361" s="179"/>
      <c r="BR361" s="179"/>
      <c r="BS361" s="179"/>
      <c r="BT361" s="179"/>
      <c r="BU361" s="179"/>
      <c r="BV361" s="179"/>
      <c r="BW361" s="179"/>
      <c r="BX361" s="179"/>
      <c r="BY361" s="179"/>
      <c r="BZ361" s="179"/>
      <c r="CA361" s="179"/>
      <c r="CB361" s="179"/>
      <c r="CC361" s="179"/>
      <c r="CD361" s="179"/>
      <c r="CE361" s="179"/>
    </row>
    <row r="362" spans="1:83" ht="29.25" customHeight="1" thickBot="1">
      <c r="A362" s="274" t="s">
        <v>333</v>
      </c>
      <c r="B362" s="203" t="s">
        <v>334</v>
      </c>
      <c r="C362" s="197" t="s">
        <v>335</v>
      </c>
      <c r="D362" s="175">
        <v>5</v>
      </c>
      <c r="E362" s="175">
        <v>5</v>
      </c>
      <c r="F362" s="175">
        <v>5</v>
      </c>
      <c r="G362" s="175">
        <v>5</v>
      </c>
      <c r="H362" s="175">
        <v>5</v>
      </c>
      <c r="I362" s="175">
        <v>5</v>
      </c>
      <c r="J362" s="175">
        <v>5</v>
      </c>
      <c r="K362" s="175">
        <v>5</v>
      </c>
      <c r="L362" s="175">
        <v>5</v>
      </c>
      <c r="M362" s="175"/>
      <c r="N362" s="175"/>
      <c r="O362" s="175"/>
      <c r="P362" s="175"/>
      <c r="Q362" s="175"/>
      <c r="R362" s="175"/>
      <c r="S362" s="175"/>
      <c r="T362" s="175"/>
      <c r="U362" s="175"/>
      <c r="V362" s="175"/>
      <c r="W362" s="175"/>
      <c r="X362" s="175"/>
      <c r="Y362" s="175"/>
      <c r="Z362" s="175"/>
      <c r="AA362" s="175"/>
      <c r="AB362" s="175"/>
      <c r="AC362" s="175"/>
      <c r="AD362" s="175"/>
      <c r="AE362" s="175"/>
      <c r="AF362" s="175"/>
      <c r="AG362" s="175"/>
      <c r="AH362" s="175"/>
      <c r="AI362" s="175"/>
      <c r="AJ362" s="175"/>
      <c r="AK362" s="175"/>
      <c r="AL362" s="175"/>
      <c r="AM362" s="175"/>
      <c r="AN362" s="175"/>
      <c r="AO362" s="175"/>
      <c r="AP362" s="175"/>
      <c r="AQ362" s="175"/>
      <c r="AR362" s="175"/>
      <c r="AS362" s="175"/>
      <c r="AT362" s="175"/>
      <c r="AU362" s="175"/>
      <c r="AV362" s="175"/>
      <c r="AW362" s="175"/>
      <c r="AX362" s="175"/>
      <c r="AY362" s="175"/>
      <c r="AZ362" s="175"/>
      <c r="BA362" s="175"/>
      <c r="BB362" s="175"/>
      <c r="BC362" s="175"/>
      <c r="BD362" s="175"/>
      <c r="BE362" s="175"/>
      <c r="BF362" s="175"/>
      <c r="BG362" s="175"/>
      <c r="BH362" s="175"/>
      <c r="BI362" s="175"/>
      <c r="BJ362" s="175"/>
      <c r="BK362" s="175"/>
      <c r="BL362" s="175"/>
      <c r="BM362" s="175"/>
      <c r="BN362" s="175"/>
      <c r="BO362" s="175"/>
      <c r="BP362" s="175"/>
      <c r="BQ362" s="175"/>
      <c r="BR362" s="175"/>
      <c r="BS362" s="175"/>
      <c r="BT362" s="175"/>
      <c r="BU362" s="175"/>
      <c r="BV362" s="175"/>
      <c r="BW362" s="175"/>
      <c r="BX362" s="175"/>
      <c r="BY362" s="175"/>
      <c r="BZ362" s="175"/>
      <c r="CA362" s="175"/>
      <c r="CB362" s="175"/>
      <c r="CC362" s="175"/>
      <c r="CD362" s="175"/>
      <c r="CE362" s="175"/>
    </row>
    <row r="363" spans="1:83" ht="45.75" thickBot="1">
      <c r="A363" s="274"/>
      <c r="B363" s="154" t="s">
        <v>336</v>
      </c>
      <c r="C363" s="204" t="s">
        <v>63</v>
      </c>
      <c r="D363" s="8">
        <v>5</v>
      </c>
      <c r="E363" s="8">
        <v>5</v>
      </c>
      <c r="F363" s="8">
        <v>5</v>
      </c>
      <c r="G363" s="8">
        <v>5</v>
      </c>
      <c r="H363" s="8">
        <v>5</v>
      </c>
      <c r="I363" s="8">
        <v>5</v>
      </c>
      <c r="J363" s="8">
        <v>4</v>
      </c>
      <c r="K363" s="8">
        <v>5</v>
      </c>
      <c r="L363" s="8">
        <v>5</v>
      </c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  <c r="AG363" s="8"/>
      <c r="AH363" s="8"/>
      <c r="AI363" s="8"/>
      <c r="AJ363" s="8"/>
      <c r="AK363" s="8"/>
      <c r="AL363" s="8"/>
      <c r="AM363" s="8"/>
      <c r="AN363" s="8"/>
      <c r="AO363" s="8"/>
      <c r="AP363" s="8"/>
      <c r="AQ363" s="8"/>
      <c r="AR363" s="8"/>
      <c r="AS363" s="8"/>
      <c r="AT363" s="8"/>
      <c r="AU363" s="8"/>
      <c r="AV363" s="8"/>
      <c r="AW363" s="8"/>
      <c r="AX363" s="8"/>
      <c r="AY363" s="8"/>
      <c r="AZ363" s="8"/>
      <c r="BA363" s="8"/>
      <c r="BB363" s="8"/>
      <c r="BC363" s="8"/>
      <c r="BD363" s="8"/>
      <c r="BE363" s="8"/>
      <c r="BF363" s="8"/>
      <c r="BG363" s="8"/>
      <c r="BH363" s="8"/>
      <c r="BI363" s="8"/>
      <c r="BJ363" s="8"/>
      <c r="BK363" s="8"/>
      <c r="BL363" s="8"/>
      <c r="BM363" s="8"/>
      <c r="BN363" s="8"/>
      <c r="BO363" s="8"/>
      <c r="BP363" s="8"/>
      <c r="BQ363" s="8"/>
      <c r="BR363" s="8"/>
      <c r="BS363" s="8"/>
      <c r="BT363" s="8"/>
      <c r="BU363" s="8"/>
      <c r="BV363" s="8"/>
      <c r="BW363" s="8"/>
      <c r="BX363" s="8"/>
      <c r="BY363" s="8"/>
      <c r="BZ363" s="8"/>
      <c r="CA363" s="8"/>
      <c r="CB363" s="8"/>
      <c r="CC363" s="8"/>
      <c r="CD363" s="8"/>
      <c r="CE363" s="8"/>
    </row>
    <row r="364" spans="1:83" ht="45.75" thickBot="1">
      <c r="A364" s="274"/>
      <c r="B364" s="154" t="s">
        <v>337</v>
      </c>
      <c r="C364" s="204" t="s">
        <v>63</v>
      </c>
      <c r="D364" s="8">
        <v>5</v>
      </c>
      <c r="E364" s="8">
        <v>5</v>
      </c>
      <c r="F364" s="8">
        <v>5</v>
      </c>
      <c r="G364" s="8">
        <v>5</v>
      </c>
      <c r="H364" s="8">
        <v>5</v>
      </c>
      <c r="I364" s="8">
        <v>5</v>
      </c>
      <c r="J364" s="8">
        <v>5</v>
      </c>
      <c r="K364" s="8">
        <v>5</v>
      </c>
      <c r="L364" s="8">
        <v>5</v>
      </c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  <c r="AJ364" s="8"/>
      <c r="AK364" s="8"/>
      <c r="AL364" s="8"/>
      <c r="AM364" s="8"/>
      <c r="AN364" s="8"/>
      <c r="AO364" s="8"/>
      <c r="AP364" s="8"/>
      <c r="AQ364" s="8"/>
      <c r="AR364" s="8"/>
      <c r="AS364" s="8"/>
      <c r="AT364" s="8"/>
      <c r="AU364" s="8"/>
      <c r="AV364" s="8"/>
      <c r="AW364" s="8"/>
      <c r="AX364" s="8"/>
      <c r="AY364" s="8"/>
      <c r="AZ364" s="8"/>
      <c r="BA364" s="8"/>
      <c r="BB364" s="8"/>
      <c r="BC364" s="8"/>
      <c r="BD364" s="8"/>
      <c r="BE364" s="8"/>
      <c r="BF364" s="8"/>
      <c r="BG364" s="8"/>
      <c r="BH364" s="8"/>
      <c r="BI364" s="8"/>
      <c r="BJ364" s="8"/>
      <c r="BK364" s="8"/>
      <c r="BL364" s="8"/>
      <c r="BM364" s="8"/>
      <c r="BN364" s="8"/>
      <c r="BO364" s="8"/>
      <c r="BP364" s="8"/>
      <c r="BQ364" s="8"/>
      <c r="BR364" s="8"/>
      <c r="BS364" s="8"/>
      <c r="BT364" s="8"/>
      <c r="BU364" s="8"/>
      <c r="BV364" s="8"/>
      <c r="BW364" s="8"/>
      <c r="BX364" s="8"/>
      <c r="BY364" s="8"/>
      <c r="BZ364" s="8"/>
      <c r="CA364" s="8"/>
      <c r="CB364" s="8"/>
      <c r="CC364" s="8"/>
      <c r="CD364" s="8"/>
      <c r="CE364" s="8"/>
    </row>
    <row r="365" spans="1:83" ht="15.75" thickBot="1">
      <c r="A365" s="274"/>
      <c r="B365" s="205" t="s">
        <v>338</v>
      </c>
      <c r="C365" s="204" t="s">
        <v>63</v>
      </c>
      <c r="D365" s="8">
        <v>5</v>
      </c>
      <c r="E365" s="8">
        <v>5</v>
      </c>
      <c r="F365" s="8">
        <v>5</v>
      </c>
      <c r="G365" s="8">
        <v>5</v>
      </c>
      <c r="H365" s="8">
        <v>5</v>
      </c>
      <c r="I365" s="8">
        <v>5</v>
      </c>
      <c r="J365" s="8">
        <v>5</v>
      </c>
      <c r="K365" s="8">
        <v>5</v>
      </c>
      <c r="L365" s="8">
        <v>5</v>
      </c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  <c r="AG365" s="8"/>
      <c r="AH365" s="8"/>
      <c r="AI365" s="8"/>
      <c r="AJ365" s="8"/>
      <c r="AK365" s="8"/>
      <c r="AL365" s="8"/>
      <c r="AM365" s="8"/>
      <c r="AN365" s="8"/>
      <c r="AO365" s="8"/>
      <c r="AP365" s="8"/>
      <c r="AQ365" s="8"/>
      <c r="AR365" s="8"/>
      <c r="AS365" s="8"/>
      <c r="AT365" s="8"/>
      <c r="AU365" s="8"/>
      <c r="AV365" s="8"/>
      <c r="AW365" s="8"/>
      <c r="AX365" s="8"/>
      <c r="AY365" s="8"/>
      <c r="AZ365" s="8"/>
      <c r="BA365" s="8"/>
      <c r="BB365" s="8"/>
      <c r="BC365" s="8"/>
      <c r="BD365" s="8"/>
      <c r="BE365" s="8"/>
      <c r="BF365" s="8"/>
      <c r="BG365" s="8"/>
      <c r="BH365" s="8"/>
      <c r="BI365" s="8"/>
      <c r="BJ365" s="8"/>
      <c r="BK365" s="8"/>
      <c r="BL365" s="8"/>
      <c r="BM365" s="8"/>
      <c r="BN365" s="8"/>
      <c r="BO365" s="8"/>
      <c r="BP365" s="8"/>
      <c r="BQ365" s="8"/>
      <c r="BR365" s="8"/>
      <c r="BS365" s="8"/>
      <c r="BT365" s="8"/>
      <c r="BU365" s="8"/>
      <c r="BV365" s="8"/>
      <c r="BW365" s="8"/>
      <c r="BX365" s="8"/>
      <c r="BY365" s="8"/>
      <c r="BZ365" s="8"/>
      <c r="CA365" s="8"/>
      <c r="CB365" s="8"/>
      <c r="CC365" s="8"/>
      <c r="CD365" s="8"/>
      <c r="CE365" s="8"/>
    </row>
    <row r="366" spans="1:83" ht="15.75" thickBot="1">
      <c r="A366" s="274"/>
      <c r="B366" s="206" t="s">
        <v>339</v>
      </c>
      <c r="C366" s="207" t="s">
        <v>63</v>
      </c>
      <c r="D366" s="8">
        <v>5</v>
      </c>
      <c r="E366" s="8">
        <v>5</v>
      </c>
      <c r="F366" s="8">
        <v>5</v>
      </c>
      <c r="G366" s="8">
        <v>5</v>
      </c>
      <c r="H366" s="8">
        <v>5</v>
      </c>
      <c r="I366" s="8">
        <v>4</v>
      </c>
      <c r="J366" s="8">
        <v>4</v>
      </c>
      <c r="K366" s="8">
        <v>5</v>
      </c>
      <c r="L366" s="8">
        <v>5</v>
      </c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  <c r="AI366" s="8"/>
      <c r="AJ366" s="8"/>
      <c r="AK366" s="8"/>
      <c r="AL366" s="8"/>
      <c r="AM366" s="8"/>
      <c r="AN366" s="8"/>
      <c r="AO366" s="8"/>
      <c r="AP366" s="8"/>
      <c r="AQ366" s="8"/>
      <c r="AR366" s="8"/>
      <c r="AS366" s="8"/>
      <c r="AT366" s="8"/>
      <c r="AU366" s="8"/>
      <c r="AV366" s="8"/>
      <c r="AW366" s="8"/>
      <c r="AX366" s="8"/>
      <c r="AY366" s="8"/>
      <c r="AZ366" s="8"/>
      <c r="BA366" s="8"/>
      <c r="BB366" s="8"/>
      <c r="BC366" s="8"/>
      <c r="BD366" s="8"/>
      <c r="BE366" s="8"/>
      <c r="BF366" s="8"/>
      <c r="BG366" s="8"/>
      <c r="BH366" s="8"/>
      <c r="BI366" s="8"/>
      <c r="BJ366" s="8"/>
      <c r="BK366" s="8"/>
      <c r="BL366" s="8"/>
      <c r="BM366" s="8"/>
      <c r="BN366" s="8"/>
      <c r="BO366" s="8"/>
      <c r="BP366" s="8"/>
      <c r="BQ366" s="8"/>
      <c r="BR366" s="8"/>
      <c r="BS366" s="8"/>
      <c r="BT366" s="8"/>
      <c r="BU366" s="8"/>
      <c r="BV366" s="8"/>
      <c r="BW366" s="8"/>
      <c r="BX366" s="8"/>
      <c r="BY366" s="8"/>
      <c r="BZ366" s="8"/>
      <c r="CA366" s="8"/>
      <c r="CB366" s="8"/>
      <c r="CC366" s="8"/>
      <c r="CD366" s="8"/>
      <c r="CE366" s="8"/>
    </row>
    <row r="367" spans="1:83" ht="15.75" thickBot="1">
      <c r="A367" s="274"/>
      <c r="B367" s="206" t="s">
        <v>340</v>
      </c>
      <c r="C367" s="207" t="s">
        <v>255</v>
      </c>
      <c r="D367" s="175">
        <v>5</v>
      </c>
      <c r="E367" s="175">
        <v>5</v>
      </c>
      <c r="F367" s="175">
        <v>4</v>
      </c>
      <c r="G367" s="175">
        <v>5</v>
      </c>
      <c r="H367" s="175">
        <v>5</v>
      </c>
      <c r="I367" s="175">
        <v>3</v>
      </c>
      <c r="J367" s="175">
        <v>5</v>
      </c>
      <c r="K367" s="175">
        <v>5</v>
      </c>
      <c r="L367" s="175">
        <v>5</v>
      </c>
      <c r="M367" s="175"/>
      <c r="N367" s="175"/>
      <c r="O367" s="175"/>
      <c r="P367" s="175"/>
      <c r="Q367" s="175"/>
      <c r="R367" s="175"/>
      <c r="S367" s="175"/>
      <c r="T367" s="175"/>
      <c r="U367" s="175"/>
      <c r="V367" s="175"/>
      <c r="W367" s="175"/>
      <c r="X367" s="175"/>
      <c r="Y367" s="175"/>
      <c r="Z367" s="175"/>
      <c r="AA367" s="175"/>
      <c r="AB367" s="175"/>
      <c r="AC367" s="175"/>
      <c r="AD367" s="175"/>
      <c r="AE367" s="175"/>
      <c r="AF367" s="175"/>
      <c r="AG367" s="175"/>
      <c r="AH367" s="175"/>
      <c r="AI367" s="175"/>
      <c r="AJ367" s="175"/>
      <c r="AK367" s="175"/>
      <c r="AL367" s="175"/>
      <c r="AM367" s="175"/>
      <c r="AN367" s="175"/>
      <c r="AO367" s="175"/>
      <c r="AP367" s="175"/>
      <c r="AQ367" s="175"/>
      <c r="AR367" s="175"/>
      <c r="AS367" s="175"/>
      <c r="AT367" s="175"/>
      <c r="AU367" s="175"/>
      <c r="AV367" s="175"/>
      <c r="AW367" s="175"/>
      <c r="AX367" s="175"/>
      <c r="AY367" s="175"/>
      <c r="AZ367" s="175"/>
      <c r="BA367" s="175"/>
      <c r="BB367" s="175"/>
      <c r="BC367" s="175"/>
      <c r="BD367" s="175"/>
      <c r="BE367" s="175"/>
      <c r="BF367" s="175"/>
      <c r="BG367" s="175"/>
      <c r="BH367" s="175"/>
      <c r="BI367" s="175"/>
      <c r="BJ367" s="175"/>
      <c r="BK367" s="175"/>
      <c r="BL367" s="175"/>
      <c r="BM367" s="175"/>
      <c r="BN367" s="175"/>
      <c r="BO367" s="175"/>
      <c r="BP367" s="175"/>
      <c r="BQ367" s="175"/>
      <c r="BR367" s="175"/>
      <c r="BS367" s="175"/>
      <c r="BT367" s="175"/>
      <c r="BU367" s="175"/>
      <c r="BV367" s="175"/>
      <c r="BW367" s="175"/>
      <c r="BX367" s="175"/>
      <c r="BY367" s="175"/>
      <c r="BZ367" s="175"/>
      <c r="CA367" s="175"/>
      <c r="CB367" s="175"/>
      <c r="CC367" s="175"/>
      <c r="CD367" s="175"/>
      <c r="CE367" s="175"/>
    </row>
    <row r="368" spans="1:83" ht="45.75" thickBot="1">
      <c r="A368" s="274"/>
      <c r="B368" s="154" t="s">
        <v>341</v>
      </c>
      <c r="C368" s="204" t="s">
        <v>63</v>
      </c>
      <c r="D368" s="8">
        <v>5</v>
      </c>
      <c r="E368" s="8">
        <v>5</v>
      </c>
      <c r="F368" s="8">
        <v>5</v>
      </c>
      <c r="G368" s="8">
        <v>5</v>
      </c>
      <c r="H368" s="8">
        <v>5</v>
      </c>
      <c r="I368" s="8">
        <v>4</v>
      </c>
      <c r="J368" s="8">
        <v>5</v>
      </c>
      <c r="K368" s="8">
        <v>5</v>
      </c>
      <c r="L368" s="8">
        <v>5</v>
      </c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  <c r="AH368" s="8"/>
      <c r="AI368" s="8"/>
      <c r="AJ368" s="8"/>
      <c r="AK368" s="8"/>
      <c r="AL368" s="8"/>
      <c r="AM368" s="8"/>
      <c r="AN368" s="8"/>
      <c r="AO368" s="8"/>
      <c r="AP368" s="8"/>
      <c r="AQ368" s="8"/>
      <c r="AR368" s="8"/>
      <c r="AS368" s="8"/>
      <c r="AT368" s="8"/>
      <c r="AU368" s="8"/>
      <c r="AV368" s="8"/>
      <c r="AW368" s="8"/>
      <c r="AX368" s="8"/>
      <c r="AY368" s="8"/>
      <c r="AZ368" s="8"/>
      <c r="BA368" s="8"/>
      <c r="BB368" s="8"/>
      <c r="BC368" s="8"/>
      <c r="BD368" s="8"/>
      <c r="BE368" s="8"/>
      <c r="BF368" s="8"/>
      <c r="BG368" s="8"/>
      <c r="BH368" s="8"/>
      <c r="BI368" s="8"/>
      <c r="BJ368" s="8"/>
      <c r="BK368" s="8"/>
      <c r="BL368" s="8"/>
      <c r="BM368" s="8"/>
      <c r="BN368" s="8"/>
      <c r="BO368" s="8"/>
      <c r="BP368" s="8"/>
      <c r="BQ368" s="8"/>
      <c r="BR368" s="8"/>
      <c r="BS368" s="8"/>
      <c r="BT368" s="8"/>
      <c r="BU368" s="8"/>
      <c r="BV368" s="8"/>
      <c r="BW368" s="8"/>
      <c r="BX368" s="8"/>
      <c r="BY368" s="8"/>
      <c r="BZ368" s="8"/>
      <c r="CA368" s="8"/>
      <c r="CB368" s="8"/>
      <c r="CC368" s="8"/>
      <c r="CD368" s="8"/>
      <c r="CE368" s="8"/>
    </row>
    <row r="369" spans="1:83" ht="45.75" thickBot="1">
      <c r="A369" s="274"/>
      <c r="B369" s="154" t="s">
        <v>342</v>
      </c>
      <c r="C369" s="204" t="s">
        <v>63</v>
      </c>
      <c r="D369" s="8">
        <v>5</v>
      </c>
      <c r="E369" s="8">
        <v>5</v>
      </c>
      <c r="F369" s="8">
        <v>5</v>
      </c>
      <c r="G369" s="8">
        <v>5</v>
      </c>
      <c r="H369" s="8">
        <v>5</v>
      </c>
      <c r="I369" s="8">
        <v>3</v>
      </c>
      <c r="J369" s="8">
        <v>4</v>
      </c>
      <c r="K369" s="8">
        <v>5</v>
      </c>
      <c r="L369" s="8">
        <v>5</v>
      </c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  <c r="AF369" s="8"/>
      <c r="AG369" s="8"/>
      <c r="AH369" s="8"/>
      <c r="AI369" s="8"/>
      <c r="AJ369" s="8"/>
      <c r="AK369" s="8"/>
      <c r="AL369" s="8"/>
      <c r="AM369" s="8"/>
      <c r="AN369" s="8"/>
      <c r="AO369" s="8"/>
      <c r="AP369" s="8"/>
      <c r="AQ369" s="8"/>
      <c r="AR369" s="8"/>
      <c r="AS369" s="8"/>
      <c r="AT369" s="8"/>
      <c r="AU369" s="8"/>
      <c r="AV369" s="8"/>
      <c r="AW369" s="8"/>
      <c r="AX369" s="8"/>
      <c r="AY369" s="8"/>
      <c r="AZ369" s="8"/>
      <c r="BA369" s="8"/>
      <c r="BB369" s="8"/>
      <c r="BC369" s="8"/>
      <c r="BD369" s="8"/>
      <c r="BE369" s="8"/>
      <c r="BF369" s="8"/>
      <c r="BG369" s="8"/>
      <c r="BH369" s="8"/>
      <c r="BI369" s="8"/>
      <c r="BJ369" s="8"/>
      <c r="BK369" s="8"/>
      <c r="BL369" s="8"/>
      <c r="BM369" s="8"/>
      <c r="BN369" s="8"/>
      <c r="BO369" s="8"/>
      <c r="BP369" s="8"/>
      <c r="BQ369" s="8"/>
      <c r="BR369" s="8"/>
      <c r="BS369" s="8"/>
      <c r="BT369" s="8"/>
      <c r="BU369" s="8"/>
      <c r="BV369" s="8"/>
      <c r="BW369" s="8"/>
      <c r="BX369" s="8"/>
      <c r="BY369" s="8"/>
      <c r="BZ369" s="8"/>
      <c r="CA369" s="8"/>
      <c r="CB369" s="8"/>
      <c r="CC369" s="8"/>
      <c r="CD369" s="8"/>
      <c r="CE369" s="8"/>
    </row>
    <row r="370" spans="1:83" ht="60.75" thickBot="1">
      <c r="A370" s="274"/>
      <c r="B370" s="154" t="s">
        <v>343</v>
      </c>
      <c r="C370" s="204" t="s">
        <v>63</v>
      </c>
      <c r="D370" s="8">
        <v>5</v>
      </c>
      <c r="E370" s="8">
        <v>5</v>
      </c>
      <c r="F370" s="8">
        <v>3</v>
      </c>
      <c r="G370" s="8">
        <v>5</v>
      </c>
      <c r="H370" s="8">
        <v>5</v>
      </c>
      <c r="I370" s="8">
        <v>3</v>
      </c>
      <c r="J370" s="8">
        <v>5</v>
      </c>
      <c r="K370" s="8">
        <v>5</v>
      </c>
      <c r="L370" s="8">
        <v>5</v>
      </c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8"/>
      <c r="AH370" s="8"/>
      <c r="AI370" s="8"/>
      <c r="AJ370" s="8"/>
      <c r="AK370" s="8"/>
      <c r="AL370" s="8"/>
      <c r="AM370" s="8"/>
      <c r="AN370" s="8"/>
      <c r="AO370" s="8"/>
      <c r="AP370" s="8"/>
      <c r="AQ370" s="8"/>
      <c r="AR370" s="8"/>
      <c r="AS370" s="8"/>
      <c r="AT370" s="8"/>
      <c r="AU370" s="8"/>
      <c r="AV370" s="8"/>
      <c r="AW370" s="8"/>
      <c r="AX370" s="8"/>
      <c r="AY370" s="8"/>
      <c r="AZ370" s="8"/>
      <c r="BA370" s="8"/>
      <c r="BB370" s="8"/>
      <c r="BC370" s="8"/>
      <c r="BD370" s="8"/>
      <c r="BE370" s="8"/>
      <c r="BF370" s="8"/>
      <c r="BG370" s="8"/>
      <c r="BH370" s="8"/>
      <c r="BI370" s="8"/>
      <c r="BJ370" s="8"/>
      <c r="BK370" s="8"/>
      <c r="BL370" s="8"/>
      <c r="BM370" s="8"/>
      <c r="BN370" s="8"/>
      <c r="BO370" s="8"/>
      <c r="BP370" s="8"/>
      <c r="BQ370" s="8"/>
      <c r="BR370" s="8"/>
      <c r="BS370" s="8"/>
      <c r="BT370" s="8"/>
      <c r="BU370" s="8"/>
      <c r="BV370" s="8"/>
      <c r="BW370" s="8"/>
      <c r="BX370" s="8"/>
      <c r="BY370" s="8"/>
      <c r="BZ370" s="8"/>
      <c r="CA370" s="8"/>
      <c r="CB370" s="8"/>
      <c r="CC370" s="8"/>
      <c r="CD370" s="8"/>
      <c r="CE370" s="8"/>
    </row>
    <row r="371" spans="1:83" ht="15.75" thickBot="1">
      <c r="A371" s="274"/>
      <c r="B371" s="206" t="s">
        <v>344</v>
      </c>
      <c r="C371" s="207" t="s">
        <v>255</v>
      </c>
      <c r="D371" s="175">
        <v>5</v>
      </c>
      <c r="E371" s="175">
        <v>5</v>
      </c>
      <c r="F371" s="175">
        <v>5</v>
      </c>
      <c r="G371" s="175">
        <v>5</v>
      </c>
      <c r="H371" s="175">
        <v>5</v>
      </c>
      <c r="I371" s="175">
        <v>4</v>
      </c>
      <c r="J371" s="175">
        <v>5</v>
      </c>
      <c r="K371" s="175">
        <v>5</v>
      </c>
      <c r="L371" s="175">
        <v>5</v>
      </c>
      <c r="M371" s="175"/>
      <c r="N371" s="175"/>
      <c r="O371" s="175"/>
      <c r="P371" s="175"/>
      <c r="Q371" s="175"/>
      <c r="R371" s="175"/>
      <c r="S371" s="175"/>
      <c r="T371" s="175"/>
      <c r="U371" s="175"/>
      <c r="V371" s="175"/>
      <c r="W371" s="175"/>
      <c r="X371" s="175"/>
      <c r="Y371" s="175"/>
      <c r="Z371" s="175"/>
      <c r="AA371" s="175"/>
      <c r="AB371" s="175"/>
      <c r="AC371" s="175"/>
      <c r="AD371" s="175"/>
      <c r="AE371" s="175"/>
      <c r="AF371" s="175"/>
      <c r="AG371" s="175"/>
      <c r="AH371" s="175"/>
      <c r="AI371" s="175"/>
      <c r="AJ371" s="175"/>
      <c r="AK371" s="175"/>
      <c r="AL371" s="175"/>
      <c r="AM371" s="175"/>
      <c r="AN371" s="175"/>
      <c r="AO371" s="175"/>
      <c r="AP371" s="175"/>
      <c r="AQ371" s="175"/>
      <c r="AR371" s="175"/>
      <c r="AS371" s="175"/>
      <c r="AT371" s="175"/>
      <c r="AU371" s="175"/>
      <c r="AV371" s="175"/>
      <c r="AW371" s="175"/>
      <c r="AX371" s="175"/>
      <c r="AY371" s="175"/>
      <c r="AZ371" s="175"/>
      <c r="BA371" s="175"/>
      <c r="BB371" s="175"/>
      <c r="BC371" s="175"/>
      <c r="BD371" s="175"/>
      <c r="BE371" s="175"/>
      <c r="BF371" s="175"/>
      <c r="BG371" s="175"/>
      <c r="BH371" s="175"/>
      <c r="BI371" s="175"/>
      <c r="BJ371" s="175"/>
      <c r="BK371" s="175"/>
      <c r="BL371" s="175"/>
      <c r="BM371" s="175"/>
      <c r="BN371" s="175"/>
      <c r="BO371" s="175"/>
      <c r="BP371" s="175"/>
      <c r="BQ371" s="175"/>
      <c r="BR371" s="175"/>
      <c r="BS371" s="175"/>
      <c r="BT371" s="175"/>
      <c r="BU371" s="175"/>
      <c r="BV371" s="175"/>
      <c r="BW371" s="175"/>
      <c r="BX371" s="175"/>
      <c r="BY371" s="175"/>
      <c r="BZ371" s="175"/>
      <c r="CA371" s="175"/>
      <c r="CB371" s="175"/>
      <c r="CC371" s="175"/>
      <c r="CD371" s="175"/>
      <c r="CE371" s="175"/>
    </row>
    <row r="372" spans="1:83" ht="60.75" thickBot="1">
      <c r="A372" s="274"/>
      <c r="B372" s="154" t="s">
        <v>345</v>
      </c>
      <c r="C372" s="204" t="s">
        <v>63</v>
      </c>
      <c r="D372" s="8">
        <v>5</v>
      </c>
      <c r="E372" s="8">
        <v>5</v>
      </c>
      <c r="F372" s="8">
        <v>4</v>
      </c>
      <c r="G372" s="8">
        <v>5</v>
      </c>
      <c r="H372" s="8">
        <v>5</v>
      </c>
      <c r="I372" s="8">
        <v>4</v>
      </c>
      <c r="J372" s="8">
        <v>5</v>
      </c>
      <c r="K372" s="8">
        <v>5</v>
      </c>
      <c r="L372" s="8">
        <v>5</v>
      </c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8"/>
      <c r="AH372" s="8"/>
      <c r="AI372" s="8"/>
      <c r="AJ372" s="8"/>
      <c r="AK372" s="8"/>
      <c r="AL372" s="8"/>
      <c r="AM372" s="8"/>
      <c r="AN372" s="8"/>
      <c r="AO372" s="8"/>
      <c r="AP372" s="8"/>
      <c r="AQ372" s="8"/>
      <c r="AR372" s="8"/>
      <c r="AS372" s="8"/>
      <c r="AT372" s="8"/>
      <c r="AU372" s="8"/>
      <c r="AV372" s="8"/>
      <c r="AW372" s="8"/>
      <c r="AX372" s="8"/>
      <c r="AY372" s="8"/>
      <c r="AZ372" s="8"/>
      <c r="BA372" s="8"/>
      <c r="BB372" s="8"/>
      <c r="BC372" s="8"/>
      <c r="BD372" s="8"/>
      <c r="BE372" s="8"/>
      <c r="BF372" s="8"/>
      <c r="BG372" s="8"/>
      <c r="BH372" s="8"/>
      <c r="BI372" s="8"/>
      <c r="BJ372" s="8"/>
      <c r="BK372" s="8"/>
      <c r="BL372" s="8"/>
      <c r="BM372" s="8"/>
      <c r="BN372" s="8"/>
      <c r="BO372" s="8"/>
      <c r="BP372" s="8"/>
      <c r="BQ372" s="8"/>
      <c r="BR372" s="8"/>
      <c r="BS372" s="8"/>
      <c r="BT372" s="8"/>
      <c r="BU372" s="8"/>
      <c r="BV372" s="8"/>
      <c r="BW372" s="8"/>
      <c r="BX372" s="8"/>
      <c r="BY372" s="8"/>
      <c r="BZ372" s="8"/>
      <c r="CA372" s="8"/>
      <c r="CB372" s="8"/>
      <c r="CC372" s="8"/>
      <c r="CD372" s="8"/>
      <c r="CE372" s="8"/>
    </row>
    <row r="373" spans="1:83" ht="30.75" thickBot="1">
      <c r="A373" s="274"/>
      <c r="B373" s="154" t="s">
        <v>346</v>
      </c>
      <c r="C373" s="204" t="s">
        <v>63</v>
      </c>
      <c r="D373" s="8">
        <v>5</v>
      </c>
      <c r="E373" s="8">
        <v>5</v>
      </c>
      <c r="F373" s="8">
        <v>5</v>
      </c>
      <c r="G373" s="8">
        <v>5</v>
      </c>
      <c r="H373" s="8">
        <v>5</v>
      </c>
      <c r="I373" s="8">
        <v>4</v>
      </c>
      <c r="J373" s="8">
        <v>4</v>
      </c>
      <c r="K373" s="8">
        <v>5</v>
      </c>
      <c r="L373" s="8">
        <v>5</v>
      </c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  <c r="AF373" s="8"/>
      <c r="AG373" s="8"/>
      <c r="AH373" s="8"/>
      <c r="AI373" s="8"/>
      <c r="AJ373" s="8"/>
      <c r="AK373" s="8"/>
      <c r="AL373" s="8"/>
      <c r="AM373" s="8"/>
      <c r="AN373" s="8"/>
      <c r="AO373" s="8"/>
      <c r="AP373" s="8"/>
      <c r="AQ373" s="8"/>
      <c r="AR373" s="8"/>
      <c r="AS373" s="8"/>
      <c r="AT373" s="8"/>
      <c r="AU373" s="8"/>
      <c r="AV373" s="8"/>
      <c r="AW373" s="8"/>
      <c r="AX373" s="8"/>
      <c r="AY373" s="8"/>
      <c r="AZ373" s="8"/>
      <c r="BA373" s="8"/>
      <c r="BB373" s="8"/>
      <c r="BC373" s="8"/>
      <c r="BD373" s="8"/>
      <c r="BE373" s="8"/>
      <c r="BF373" s="8"/>
      <c r="BG373" s="8"/>
      <c r="BH373" s="8"/>
      <c r="BI373" s="8"/>
      <c r="BJ373" s="8"/>
      <c r="BK373" s="8"/>
      <c r="BL373" s="8"/>
      <c r="BM373" s="8"/>
      <c r="BN373" s="8"/>
      <c r="BO373" s="8"/>
      <c r="BP373" s="8"/>
      <c r="BQ373" s="8"/>
      <c r="BR373" s="8"/>
      <c r="BS373" s="8"/>
      <c r="BT373" s="8"/>
      <c r="BU373" s="8"/>
      <c r="BV373" s="8"/>
      <c r="BW373" s="8"/>
      <c r="BX373" s="8"/>
      <c r="BY373" s="8"/>
      <c r="BZ373" s="8"/>
      <c r="CA373" s="8"/>
      <c r="CB373" s="8"/>
      <c r="CC373" s="8"/>
      <c r="CD373" s="8"/>
      <c r="CE373" s="8"/>
    </row>
    <row r="374" spans="1:83" ht="60.75" thickBot="1">
      <c r="A374" s="274"/>
      <c r="B374" s="157" t="s">
        <v>347</v>
      </c>
      <c r="C374" s="204" t="s">
        <v>63</v>
      </c>
      <c r="D374" s="8">
        <v>5</v>
      </c>
      <c r="E374" s="8">
        <v>5</v>
      </c>
      <c r="F374" s="8">
        <v>4</v>
      </c>
      <c r="G374" s="8">
        <v>5</v>
      </c>
      <c r="H374" s="8">
        <v>5</v>
      </c>
      <c r="I374" s="8">
        <v>3</v>
      </c>
      <c r="J374" s="8">
        <v>5</v>
      </c>
      <c r="K374" s="8">
        <v>5</v>
      </c>
      <c r="L374" s="8">
        <v>5</v>
      </c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  <c r="AJ374" s="8"/>
      <c r="AK374" s="8"/>
      <c r="AL374" s="8"/>
      <c r="AM374" s="8"/>
      <c r="AN374" s="8"/>
      <c r="AO374" s="8"/>
      <c r="AP374" s="8"/>
      <c r="AQ374" s="8"/>
      <c r="AR374" s="8"/>
      <c r="AS374" s="8"/>
      <c r="AT374" s="8"/>
      <c r="AU374" s="8"/>
      <c r="AV374" s="8"/>
      <c r="AW374" s="8"/>
      <c r="AX374" s="8"/>
      <c r="AY374" s="8"/>
      <c r="AZ374" s="8"/>
      <c r="BA374" s="8"/>
      <c r="BB374" s="8"/>
      <c r="BC374" s="8"/>
      <c r="BD374" s="8"/>
      <c r="BE374" s="8"/>
      <c r="BF374" s="8"/>
      <c r="BG374" s="8"/>
      <c r="BH374" s="8"/>
      <c r="BI374" s="8"/>
      <c r="BJ374" s="8"/>
      <c r="BK374" s="8"/>
      <c r="BL374" s="8"/>
      <c r="BM374" s="8"/>
      <c r="BN374" s="8"/>
      <c r="BO374" s="8"/>
      <c r="BP374" s="8"/>
      <c r="BQ374" s="8"/>
      <c r="BR374" s="8"/>
      <c r="BS374" s="8"/>
      <c r="BT374" s="8"/>
      <c r="BU374" s="8"/>
      <c r="BV374" s="8"/>
      <c r="BW374" s="8"/>
      <c r="BX374" s="8"/>
      <c r="BY374" s="8"/>
      <c r="BZ374" s="8"/>
      <c r="CA374" s="8"/>
      <c r="CB374" s="8"/>
      <c r="CC374" s="8"/>
      <c r="CD374" s="8"/>
      <c r="CE374" s="8"/>
    </row>
    <row r="375" spans="1:83" ht="30.75" thickBot="1">
      <c r="A375" s="274"/>
      <c r="B375" s="154" t="s">
        <v>346</v>
      </c>
      <c r="C375" s="204" t="s">
        <v>63</v>
      </c>
      <c r="D375" s="8">
        <v>5</v>
      </c>
      <c r="E375" s="8">
        <v>5</v>
      </c>
      <c r="F375" s="8">
        <v>5</v>
      </c>
      <c r="G375" s="8">
        <v>5</v>
      </c>
      <c r="H375" s="8">
        <v>5</v>
      </c>
      <c r="I375" s="8">
        <v>3</v>
      </c>
      <c r="J375" s="8">
        <v>4</v>
      </c>
      <c r="K375" s="8">
        <v>5</v>
      </c>
      <c r="L375" s="8">
        <v>5</v>
      </c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  <c r="AF375" s="8"/>
      <c r="AG375" s="8"/>
      <c r="AH375" s="8"/>
      <c r="AI375" s="8"/>
      <c r="AJ375" s="8"/>
      <c r="AK375" s="8"/>
      <c r="AL375" s="8"/>
      <c r="AM375" s="8"/>
      <c r="AN375" s="8"/>
      <c r="AO375" s="8"/>
      <c r="AP375" s="8"/>
      <c r="AQ375" s="8"/>
      <c r="AR375" s="8"/>
      <c r="AS375" s="8"/>
      <c r="AT375" s="8"/>
      <c r="AU375" s="8"/>
      <c r="AV375" s="8"/>
      <c r="AW375" s="8"/>
      <c r="AX375" s="8"/>
      <c r="AY375" s="8"/>
      <c r="AZ375" s="8"/>
      <c r="BA375" s="8"/>
      <c r="BB375" s="8"/>
      <c r="BC375" s="8"/>
      <c r="BD375" s="8"/>
      <c r="BE375" s="8"/>
      <c r="BF375" s="8"/>
      <c r="BG375" s="8"/>
      <c r="BH375" s="8"/>
      <c r="BI375" s="8"/>
      <c r="BJ375" s="8"/>
      <c r="BK375" s="8"/>
      <c r="BL375" s="8"/>
      <c r="BM375" s="8"/>
      <c r="BN375" s="8"/>
      <c r="BO375" s="8"/>
      <c r="BP375" s="8"/>
      <c r="BQ375" s="8"/>
      <c r="BR375" s="8"/>
      <c r="BS375" s="8"/>
      <c r="BT375" s="8"/>
      <c r="BU375" s="8"/>
      <c r="BV375" s="8"/>
      <c r="BW375" s="8"/>
      <c r="BX375" s="8"/>
      <c r="BY375" s="8"/>
      <c r="BZ375" s="8"/>
      <c r="CA375" s="8"/>
      <c r="CB375" s="8"/>
      <c r="CC375" s="8"/>
      <c r="CD375" s="8"/>
      <c r="CE375" s="8"/>
    </row>
    <row r="376" spans="1:83" ht="15.75" thickBot="1">
      <c r="A376" s="274"/>
      <c r="B376" s="206" t="s">
        <v>348</v>
      </c>
      <c r="C376" s="207" t="s">
        <v>255</v>
      </c>
      <c r="D376" s="175">
        <v>5</v>
      </c>
      <c r="E376" s="175">
        <v>4</v>
      </c>
      <c r="F376" s="175">
        <v>5</v>
      </c>
      <c r="G376" s="175">
        <v>5</v>
      </c>
      <c r="H376" s="175">
        <v>5</v>
      </c>
      <c r="I376" s="175">
        <v>4</v>
      </c>
      <c r="J376" s="175">
        <v>3</v>
      </c>
      <c r="K376" s="175">
        <v>5</v>
      </c>
      <c r="L376" s="175">
        <v>4</v>
      </c>
      <c r="M376" s="175"/>
      <c r="N376" s="175"/>
      <c r="O376" s="175"/>
      <c r="P376" s="175"/>
      <c r="Q376" s="175"/>
      <c r="R376" s="175"/>
      <c r="S376" s="175"/>
      <c r="T376" s="175"/>
      <c r="U376" s="175"/>
      <c r="V376" s="175"/>
      <c r="W376" s="175"/>
      <c r="X376" s="175"/>
      <c r="Y376" s="175"/>
      <c r="Z376" s="175"/>
      <c r="AA376" s="175"/>
      <c r="AB376" s="175"/>
      <c r="AC376" s="175"/>
      <c r="AD376" s="175"/>
      <c r="AE376" s="175"/>
      <c r="AF376" s="175"/>
      <c r="AG376" s="175"/>
      <c r="AH376" s="175"/>
      <c r="AI376" s="175"/>
      <c r="AJ376" s="175"/>
      <c r="AK376" s="175"/>
      <c r="AL376" s="175"/>
      <c r="AM376" s="175"/>
      <c r="AN376" s="175"/>
      <c r="AO376" s="175"/>
      <c r="AP376" s="175"/>
      <c r="AQ376" s="175"/>
      <c r="AR376" s="175"/>
      <c r="AS376" s="175"/>
      <c r="AT376" s="175"/>
      <c r="AU376" s="175"/>
      <c r="AV376" s="175"/>
      <c r="AW376" s="175"/>
      <c r="AX376" s="175"/>
      <c r="AY376" s="175"/>
      <c r="AZ376" s="175"/>
      <c r="BA376" s="175"/>
      <c r="BB376" s="175"/>
      <c r="BC376" s="175"/>
      <c r="BD376" s="175"/>
      <c r="BE376" s="175"/>
      <c r="BF376" s="175"/>
      <c r="BG376" s="175"/>
      <c r="BH376" s="175"/>
      <c r="BI376" s="175"/>
      <c r="BJ376" s="175"/>
      <c r="BK376" s="175"/>
      <c r="BL376" s="175"/>
      <c r="BM376" s="175"/>
      <c r="BN376" s="175"/>
      <c r="BO376" s="175"/>
      <c r="BP376" s="175"/>
      <c r="BQ376" s="175"/>
      <c r="BR376" s="175"/>
      <c r="BS376" s="175"/>
      <c r="BT376" s="175"/>
      <c r="BU376" s="175"/>
      <c r="BV376" s="175"/>
      <c r="BW376" s="175"/>
      <c r="BX376" s="175"/>
      <c r="BY376" s="175"/>
      <c r="BZ376" s="175"/>
      <c r="CA376" s="175"/>
      <c r="CB376" s="175"/>
      <c r="CC376" s="175"/>
      <c r="CD376" s="175"/>
      <c r="CE376" s="175"/>
    </row>
    <row r="377" spans="1:83" ht="45.75" thickBot="1">
      <c r="A377" s="274"/>
      <c r="B377" s="154" t="s">
        <v>349</v>
      </c>
      <c r="C377" s="204" t="s">
        <v>63</v>
      </c>
      <c r="D377" s="8">
        <v>5</v>
      </c>
      <c r="E377" s="8">
        <v>4</v>
      </c>
      <c r="F377" s="8">
        <v>5</v>
      </c>
      <c r="G377" s="8">
        <v>5</v>
      </c>
      <c r="H377" s="8">
        <v>5</v>
      </c>
      <c r="I377" s="8">
        <v>4</v>
      </c>
      <c r="J377" s="8">
        <v>2</v>
      </c>
      <c r="K377" s="8">
        <v>5</v>
      </c>
      <c r="L377" s="8">
        <v>4</v>
      </c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8"/>
      <c r="AG377" s="8"/>
      <c r="AH377" s="8"/>
      <c r="AI377" s="8"/>
      <c r="AJ377" s="8"/>
      <c r="AK377" s="8"/>
      <c r="AL377" s="8"/>
      <c r="AM377" s="8"/>
      <c r="AN377" s="8"/>
      <c r="AO377" s="8"/>
      <c r="AP377" s="8"/>
      <c r="AQ377" s="8"/>
      <c r="AR377" s="8"/>
      <c r="AS377" s="8"/>
      <c r="AT377" s="8"/>
      <c r="AU377" s="8"/>
      <c r="AV377" s="8"/>
      <c r="AW377" s="8"/>
      <c r="AX377" s="8"/>
      <c r="AY377" s="8"/>
      <c r="AZ377" s="8"/>
      <c r="BA377" s="8"/>
      <c r="BB377" s="8"/>
      <c r="BC377" s="8"/>
      <c r="BD377" s="8"/>
      <c r="BE377" s="8"/>
      <c r="BF377" s="8"/>
      <c r="BG377" s="8"/>
      <c r="BH377" s="8"/>
      <c r="BI377" s="8"/>
      <c r="BJ377" s="8"/>
      <c r="BK377" s="8"/>
      <c r="BL377" s="8"/>
      <c r="BM377" s="8"/>
      <c r="BN377" s="8"/>
      <c r="BO377" s="8"/>
      <c r="BP377" s="8"/>
      <c r="BQ377" s="8"/>
      <c r="BR377" s="8"/>
      <c r="BS377" s="8"/>
      <c r="BT377" s="8"/>
      <c r="BU377" s="8"/>
      <c r="BV377" s="8"/>
      <c r="BW377" s="8"/>
      <c r="BX377" s="8"/>
      <c r="BY377" s="8"/>
      <c r="BZ377" s="8"/>
      <c r="CA377" s="8"/>
      <c r="CB377" s="8"/>
      <c r="CC377" s="8"/>
      <c r="CD377" s="8"/>
      <c r="CE377" s="8"/>
    </row>
    <row r="378" spans="1:83" ht="60.75" thickBot="1">
      <c r="A378" s="274"/>
      <c r="B378" s="154" t="s">
        <v>350</v>
      </c>
      <c r="C378" s="204" t="s">
        <v>63</v>
      </c>
      <c r="D378" s="8">
        <v>5</v>
      </c>
      <c r="E378" s="8">
        <v>4</v>
      </c>
      <c r="F378" s="8">
        <v>5</v>
      </c>
      <c r="G378" s="8">
        <v>5</v>
      </c>
      <c r="H378" s="8">
        <v>5</v>
      </c>
      <c r="I378" s="8">
        <v>4</v>
      </c>
      <c r="J378" s="8">
        <v>1</v>
      </c>
      <c r="K378" s="8">
        <v>5</v>
      </c>
      <c r="L378" s="8">
        <v>4</v>
      </c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  <c r="AH378" s="8"/>
      <c r="AI378" s="8"/>
      <c r="AJ378" s="8"/>
      <c r="AK378" s="8"/>
      <c r="AL378" s="8"/>
      <c r="AM378" s="8"/>
      <c r="AN378" s="8"/>
      <c r="AO378" s="8"/>
      <c r="AP378" s="8"/>
      <c r="AQ378" s="8"/>
      <c r="AR378" s="8"/>
      <c r="AS378" s="8"/>
      <c r="AT378" s="8"/>
      <c r="AU378" s="8"/>
      <c r="AV378" s="8"/>
      <c r="AW378" s="8"/>
      <c r="AX378" s="8"/>
      <c r="AY378" s="8"/>
      <c r="AZ378" s="8"/>
      <c r="BA378" s="8"/>
      <c r="BB378" s="8"/>
      <c r="BC378" s="8"/>
      <c r="BD378" s="8"/>
      <c r="BE378" s="8"/>
      <c r="BF378" s="8"/>
      <c r="BG378" s="8"/>
      <c r="BH378" s="8"/>
      <c r="BI378" s="8"/>
      <c r="BJ378" s="8"/>
      <c r="BK378" s="8"/>
      <c r="BL378" s="8"/>
      <c r="BM378" s="8"/>
      <c r="BN378" s="8"/>
      <c r="BO378" s="8"/>
      <c r="BP378" s="8"/>
      <c r="BQ378" s="8"/>
      <c r="BR378" s="8"/>
      <c r="BS378" s="8"/>
      <c r="BT378" s="8"/>
      <c r="BU378" s="8"/>
      <c r="BV378" s="8"/>
      <c r="BW378" s="8"/>
      <c r="BX378" s="8"/>
      <c r="BY378" s="8"/>
      <c r="BZ378" s="8"/>
      <c r="CA378" s="8"/>
      <c r="CB378" s="8"/>
      <c r="CC378" s="8"/>
      <c r="CD378" s="8"/>
      <c r="CE378" s="8"/>
    </row>
    <row r="379" spans="1:83" ht="30.75" thickBot="1">
      <c r="A379" s="274"/>
      <c r="B379" s="154" t="s">
        <v>351</v>
      </c>
      <c r="C379" s="204" t="s">
        <v>63</v>
      </c>
      <c r="D379" s="8">
        <v>5</v>
      </c>
      <c r="E379" s="8">
        <v>5</v>
      </c>
      <c r="F379" s="8">
        <v>5</v>
      </c>
      <c r="G379" s="8">
        <v>5</v>
      </c>
      <c r="H379" s="8">
        <v>5</v>
      </c>
      <c r="I379" s="8">
        <v>4</v>
      </c>
      <c r="J379" s="8">
        <v>5</v>
      </c>
      <c r="K379" s="8">
        <v>5</v>
      </c>
      <c r="L379" s="8">
        <v>4</v>
      </c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8"/>
      <c r="AG379" s="8"/>
      <c r="AH379" s="8"/>
      <c r="AI379" s="8"/>
      <c r="AJ379" s="8"/>
      <c r="AK379" s="8"/>
      <c r="AL379" s="8"/>
      <c r="AM379" s="8"/>
      <c r="AN379" s="8"/>
      <c r="AO379" s="8"/>
      <c r="AP379" s="8"/>
      <c r="AQ379" s="8"/>
      <c r="AR379" s="8"/>
      <c r="AS379" s="8"/>
      <c r="AT379" s="8"/>
      <c r="AU379" s="8"/>
      <c r="AV379" s="8"/>
      <c r="AW379" s="8"/>
      <c r="AX379" s="8"/>
      <c r="AY379" s="8"/>
      <c r="AZ379" s="8"/>
      <c r="BA379" s="8"/>
      <c r="BB379" s="8"/>
      <c r="BC379" s="8"/>
      <c r="BD379" s="8"/>
      <c r="BE379" s="8"/>
      <c r="BF379" s="8"/>
      <c r="BG379" s="8"/>
      <c r="BH379" s="8"/>
      <c r="BI379" s="8"/>
      <c r="BJ379" s="8"/>
      <c r="BK379" s="8"/>
      <c r="BL379" s="8"/>
      <c r="BM379" s="8"/>
      <c r="BN379" s="8"/>
      <c r="BO379" s="8"/>
      <c r="BP379" s="8"/>
      <c r="BQ379" s="8"/>
      <c r="BR379" s="8"/>
      <c r="BS379" s="8"/>
      <c r="BT379" s="8"/>
      <c r="BU379" s="8"/>
      <c r="BV379" s="8"/>
      <c r="BW379" s="8"/>
      <c r="BX379" s="8"/>
      <c r="BY379" s="8"/>
      <c r="BZ379" s="8"/>
      <c r="CA379" s="8"/>
      <c r="CB379" s="8"/>
      <c r="CC379" s="8"/>
      <c r="CD379" s="8"/>
      <c r="CE379" s="8"/>
    </row>
    <row r="380" spans="1:83" ht="15.75" thickBot="1">
      <c r="A380" s="274"/>
      <c r="B380" s="208" t="s">
        <v>352</v>
      </c>
      <c r="C380" s="209" t="s">
        <v>63</v>
      </c>
      <c r="D380" s="8">
        <v>5</v>
      </c>
      <c r="E380" s="8">
        <v>5</v>
      </c>
      <c r="F380" s="8">
        <v>1</v>
      </c>
      <c r="G380" s="8">
        <v>5</v>
      </c>
      <c r="H380" s="8">
        <v>5</v>
      </c>
      <c r="I380" s="8">
        <v>5</v>
      </c>
      <c r="J380" s="8">
        <v>4</v>
      </c>
      <c r="K380" s="8">
        <v>5</v>
      </c>
      <c r="L380" s="8">
        <v>5</v>
      </c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  <c r="AJ380" s="8"/>
      <c r="AK380" s="8"/>
      <c r="AL380" s="8"/>
      <c r="AM380" s="8"/>
      <c r="AN380" s="8"/>
      <c r="AO380" s="8"/>
      <c r="AP380" s="8"/>
      <c r="AQ380" s="8"/>
      <c r="AR380" s="8"/>
      <c r="AS380" s="8"/>
      <c r="AT380" s="8"/>
      <c r="AU380" s="8"/>
      <c r="AV380" s="8"/>
      <c r="AW380" s="8"/>
      <c r="AX380" s="8"/>
      <c r="AY380" s="8"/>
      <c r="AZ380" s="8"/>
      <c r="BA380" s="8"/>
      <c r="BB380" s="8"/>
      <c r="BC380" s="8"/>
      <c r="BD380" s="8"/>
      <c r="BE380" s="8"/>
      <c r="BF380" s="8"/>
      <c r="BG380" s="8"/>
      <c r="BH380" s="8"/>
      <c r="BI380" s="8"/>
      <c r="BJ380" s="8"/>
      <c r="BK380" s="8"/>
      <c r="BL380" s="8"/>
      <c r="BM380" s="8"/>
      <c r="BN380" s="8"/>
      <c r="BO380" s="8"/>
      <c r="BP380" s="8"/>
      <c r="BQ380" s="8"/>
      <c r="BR380" s="8"/>
      <c r="BS380" s="8"/>
      <c r="BT380" s="8"/>
      <c r="BU380" s="8"/>
      <c r="BV380" s="8"/>
      <c r="BW380" s="8"/>
      <c r="BX380" s="8"/>
      <c r="BY380" s="8"/>
      <c r="BZ380" s="8"/>
      <c r="CA380" s="8"/>
      <c r="CB380" s="8"/>
      <c r="CC380" s="8"/>
      <c r="CD380" s="8"/>
      <c r="CE380" s="8"/>
    </row>
    <row r="381" spans="1:83" ht="15.75" customHeight="1" thickBot="1">
      <c r="A381" s="250" t="s">
        <v>353</v>
      </c>
      <c r="B381" s="20" t="s">
        <v>354</v>
      </c>
      <c r="C381" s="10" t="s">
        <v>355</v>
      </c>
      <c r="D381" s="11">
        <v>6</v>
      </c>
      <c r="E381" s="11">
        <v>9</v>
      </c>
      <c r="F381" s="11">
        <v>3</v>
      </c>
      <c r="G381" s="11">
        <v>3</v>
      </c>
      <c r="H381" s="11">
        <v>2</v>
      </c>
      <c r="I381" s="11">
        <v>4</v>
      </c>
      <c r="J381" s="11">
        <v>4</v>
      </c>
      <c r="K381" s="11">
        <v>3</v>
      </c>
      <c r="L381" s="11">
        <v>4</v>
      </c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/>
      <c r="AE381" s="11"/>
      <c r="AF381" s="11"/>
      <c r="AG381" s="11"/>
      <c r="AH381" s="11"/>
      <c r="AI381" s="11"/>
      <c r="AJ381" s="11"/>
      <c r="AK381" s="11"/>
      <c r="AL381" s="11"/>
      <c r="AM381" s="11"/>
      <c r="AN381" s="11"/>
      <c r="AO381" s="11"/>
      <c r="AP381" s="11"/>
      <c r="AQ381" s="11"/>
      <c r="AR381" s="11"/>
      <c r="AS381" s="11"/>
      <c r="AT381" s="11"/>
      <c r="AU381" s="11"/>
      <c r="AV381" s="11"/>
      <c r="AW381" s="11"/>
      <c r="AX381" s="11"/>
      <c r="AY381" s="11"/>
      <c r="AZ381" s="11"/>
      <c r="BA381" s="11"/>
      <c r="BB381" s="11"/>
      <c r="BC381" s="11"/>
      <c r="BD381" s="11"/>
      <c r="BE381" s="11"/>
      <c r="BF381" s="11"/>
      <c r="BG381" s="11"/>
      <c r="BH381" s="11"/>
      <c r="BI381" s="11"/>
      <c r="BJ381" s="11"/>
      <c r="BK381" s="11"/>
      <c r="BL381" s="11"/>
      <c r="BM381" s="11"/>
      <c r="BN381" s="11"/>
      <c r="BO381" s="11"/>
      <c r="BP381" s="11"/>
      <c r="BQ381" s="11"/>
      <c r="BR381" s="11"/>
      <c r="BS381" s="11"/>
      <c r="BT381" s="11"/>
      <c r="BU381" s="11"/>
      <c r="BV381" s="11"/>
      <c r="BW381" s="11"/>
      <c r="BX381" s="11"/>
      <c r="BY381" s="11"/>
      <c r="BZ381" s="11"/>
      <c r="CA381" s="11"/>
      <c r="CB381" s="11"/>
      <c r="CC381" s="11"/>
      <c r="CD381" s="11"/>
      <c r="CE381" s="11"/>
    </row>
    <row r="382" spans="1:83" ht="15.75" customHeight="1" thickBot="1">
      <c r="A382" s="250"/>
      <c r="B382" s="275" t="s">
        <v>356</v>
      </c>
      <c r="C382" s="12" t="s">
        <v>357</v>
      </c>
      <c r="D382" s="11">
        <v>147</v>
      </c>
      <c r="E382" s="11">
        <v>182</v>
      </c>
      <c r="F382" s="11">
        <v>77</v>
      </c>
      <c r="G382" s="11">
        <v>61</v>
      </c>
      <c r="H382" s="11">
        <v>51</v>
      </c>
      <c r="I382" s="11">
        <v>71</v>
      </c>
      <c r="J382" s="11">
        <v>79</v>
      </c>
      <c r="K382" s="11">
        <v>35</v>
      </c>
      <c r="L382" s="11">
        <v>76</v>
      </c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1"/>
      <c r="AE382" s="11"/>
      <c r="AF382" s="11"/>
      <c r="AG382" s="11"/>
      <c r="AH382" s="11"/>
      <c r="AI382" s="11"/>
      <c r="AJ382" s="11"/>
      <c r="AK382" s="11"/>
      <c r="AL382" s="11"/>
      <c r="AM382" s="11"/>
      <c r="AN382" s="11"/>
      <c r="AO382" s="11"/>
      <c r="AP382" s="11"/>
      <c r="AQ382" s="11"/>
      <c r="AR382" s="11"/>
      <c r="AS382" s="11"/>
      <c r="AT382" s="11"/>
      <c r="AU382" s="11"/>
      <c r="AV382" s="11"/>
      <c r="AW382" s="11"/>
      <c r="AX382" s="11"/>
      <c r="AY382" s="11"/>
      <c r="AZ382" s="11"/>
      <c r="BA382" s="11"/>
      <c r="BB382" s="11"/>
      <c r="BC382" s="11"/>
      <c r="BD382" s="11"/>
      <c r="BE382" s="11"/>
      <c r="BF382" s="11"/>
      <c r="BG382" s="11"/>
      <c r="BH382" s="11"/>
      <c r="BI382" s="11"/>
      <c r="BJ382" s="11"/>
      <c r="BK382" s="11"/>
      <c r="BL382" s="11"/>
      <c r="BM382" s="11"/>
      <c r="BN382" s="11"/>
      <c r="BO382" s="11"/>
      <c r="BP382" s="11"/>
      <c r="BQ382" s="11"/>
      <c r="BR382" s="11"/>
      <c r="BS382" s="11"/>
      <c r="BT382" s="11"/>
      <c r="BU382" s="11"/>
      <c r="BV382" s="11"/>
      <c r="BW382" s="11"/>
      <c r="BX382" s="11"/>
      <c r="BY382" s="11"/>
      <c r="BZ382" s="11"/>
      <c r="CA382" s="11"/>
      <c r="CB382" s="11"/>
      <c r="CC382" s="11"/>
      <c r="CD382" s="11"/>
      <c r="CE382" s="11"/>
    </row>
    <row r="383" spans="1:83" ht="15.75" thickBot="1">
      <c r="A383" s="250"/>
      <c r="B383" s="275"/>
      <c r="C383" s="12" t="s">
        <v>31</v>
      </c>
      <c r="D383" s="177">
        <v>100</v>
      </c>
      <c r="E383" s="177">
        <v>100</v>
      </c>
      <c r="F383" s="177">
        <v>100</v>
      </c>
      <c r="G383" s="177">
        <v>100</v>
      </c>
      <c r="H383" s="177">
        <v>78.5</v>
      </c>
      <c r="I383" s="177">
        <v>100</v>
      </c>
      <c r="J383" s="177">
        <v>100</v>
      </c>
      <c r="K383" s="177">
        <v>100</v>
      </c>
      <c r="L383" s="177">
        <v>100</v>
      </c>
      <c r="M383" s="177"/>
      <c r="N383" s="177"/>
      <c r="O383" s="177"/>
      <c r="P383" s="177"/>
      <c r="Q383" s="177"/>
      <c r="R383" s="177"/>
      <c r="S383" s="177"/>
      <c r="T383" s="177"/>
      <c r="U383" s="177"/>
      <c r="V383" s="177"/>
      <c r="W383" s="177"/>
      <c r="X383" s="177"/>
      <c r="Y383" s="177"/>
      <c r="Z383" s="177"/>
      <c r="AA383" s="177"/>
      <c r="AB383" s="177"/>
      <c r="AC383" s="177"/>
      <c r="AD383" s="177"/>
      <c r="AE383" s="177"/>
      <c r="AF383" s="177"/>
      <c r="AG383" s="177"/>
      <c r="AH383" s="177"/>
      <c r="AI383" s="177"/>
      <c r="AJ383" s="177"/>
      <c r="AK383" s="177"/>
      <c r="AL383" s="177"/>
      <c r="AM383" s="177"/>
      <c r="AN383" s="177"/>
      <c r="AO383" s="177"/>
      <c r="AP383" s="177"/>
      <c r="AQ383" s="177"/>
      <c r="AR383" s="177"/>
      <c r="AS383" s="177"/>
      <c r="AT383" s="177"/>
      <c r="AU383" s="177"/>
      <c r="AV383" s="177"/>
      <c r="AW383" s="177"/>
      <c r="AX383" s="177"/>
      <c r="AY383" s="177"/>
      <c r="AZ383" s="177"/>
      <c r="BA383" s="177"/>
      <c r="BB383" s="177"/>
      <c r="BC383" s="177"/>
      <c r="BD383" s="177"/>
      <c r="BE383" s="177"/>
      <c r="BF383" s="177"/>
      <c r="BG383" s="177"/>
      <c r="BH383" s="177"/>
      <c r="BI383" s="177"/>
      <c r="BJ383" s="177"/>
      <c r="BK383" s="177"/>
      <c r="BL383" s="177"/>
      <c r="BM383" s="177"/>
      <c r="BN383" s="177"/>
      <c r="BO383" s="177"/>
      <c r="BP383" s="177"/>
      <c r="BQ383" s="177"/>
      <c r="BR383" s="177"/>
      <c r="BS383" s="177"/>
      <c r="BT383" s="177"/>
      <c r="BU383" s="177"/>
      <c r="BV383" s="177"/>
      <c r="BW383" s="177"/>
      <c r="BX383" s="177"/>
      <c r="BY383" s="177"/>
      <c r="BZ383" s="177"/>
      <c r="CA383" s="177"/>
      <c r="CB383" s="177"/>
      <c r="CC383" s="177"/>
      <c r="CD383" s="177"/>
      <c r="CE383" s="177"/>
    </row>
    <row r="384" spans="1:83" ht="15.75" thickBot="1">
      <c r="A384" s="250"/>
      <c r="B384" s="151" t="s">
        <v>358</v>
      </c>
      <c r="C384" s="12" t="s">
        <v>355</v>
      </c>
      <c r="D384" s="11">
        <v>0</v>
      </c>
      <c r="E384" s="11">
        <v>0</v>
      </c>
      <c r="F384" s="11">
        <v>1</v>
      </c>
      <c r="G384" s="11">
        <v>0</v>
      </c>
      <c r="H384" s="11">
        <v>1</v>
      </c>
      <c r="I384" s="11">
        <v>0</v>
      </c>
      <c r="J384" s="11">
        <v>0</v>
      </c>
      <c r="K384" s="11">
        <v>0</v>
      </c>
      <c r="L384" s="11">
        <v>0</v>
      </c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  <c r="AE384" s="11"/>
      <c r="AF384" s="11"/>
      <c r="AG384" s="11"/>
      <c r="AH384" s="11"/>
      <c r="AI384" s="11"/>
      <c r="AJ384" s="11"/>
      <c r="AK384" s="11"/>
      <c r="AL384" s="11"/>
      <c r="AM384" s="11"/>
      <c r="AN384" s="11"/>
      <c r="AO384" s="11"/>
      <c r="AP384" s="11"/>
      <c r="AQ384" s="11"/>
      <c r="AR384" s="11"/>
      <c r="AS384" s="11"/>
      <c r="AT384" s="11"/>
      <c r="AU384" s="11"/>
      <c r="AV384" s="11"/>
      <c r="AW384" s="11"/>
      <c r="AX384" s="11"/>
      <c r="AY384" s="11"/>
      <c r="AZ384" s="11"/>
      <c r="BA384" s="11"/>
      <c r="BB384" s="11"/>
      <c r="BC384" s="11"/>
      <c r="BD384" s="11"/>
      <c r="BE384" s="11"/>
      <c r="BF384" s="11"/>
      <c r="BG384" s="11"/>
      <c r="BH384" s="11"/>
      <c r="BI384" s="11"/>
      <c r="BJ384" s="11"/>
      <c r="BK384" s="11"/>
      <c r="BL384" s="11"/>
      <c r="BM384" s="11"/>
      <c r="BN384" s="11"/>
      <c r="BO384" s="11"/>
      <c r="BP384" s="11"/>
      <c r="BQ384" s="11"/>
      <c r="BR384" s="11"/>
      <c r="BS384" s="11"/>
      <c r="BT384" s="11"/>
      <c r="BU384" s="11"/>
      <c r="BV384" s="11"/>
      <c r="BW384" s="11"/>
      <c r="BX384" s="11"/>
      <c r="BY384" s="11"/>
      <c r="BZ384" s="11"/>
      <c r="CA384" s="11"/>
      <c r="CB384" s="11"/>
      <c r="CC384" s="11"/>
      <c r="CD384" s="11"/>
      <c r="CE384" s="11"/>
    </row>
    <row r="385" spans="1:83" ht="15.75" customHeight="1" thickBot="1">
      <c r="A385" s="250"/>
      <c r="B385" s="275" t="s">
        <v>356</v>
      </c>
      <c r="C385" s="12" t="s">
        <v>357</v>
      </c>
      <c r="D385" s="11">
        <v>0</v>
      </c>
      <c r="E385" s="11">
        <v>0</v>
      </c>
      <c r="F385" s="11">
        <v>27</v>
      </c>
      <c r="G385" s="11">
        <v>0</v>
      </c>
      <c r="H385" s="11">
        <v>14</v>
      </c>
      <c r="I385" s="11">
        <v>0</v>
      </c>
      <c r="J385" s="11">
        <v>0</v>
      </c>
      <c r="K385" s="11">
        <v>0</v>
      </c>
      <c r="L385" s="11">
        <v>0</v>
      </c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  <c r="AE385" s="11"/>
      <c r="AF385" s="11"/>
      <c r="AG385" s="11"/>
      <c r="AH385" s="11"/>
      <c r="AI385" s="11"/>
      <c r="AJ385" s="11"/>
      <c r="AK385" s="11"/>
      <c r="AL385" s="11"/>
      <c r="AM385" s="11"/>
      <c r="AN385" s="11"/>
      <c r="AO385" s="11"/>
      <c r="AP385" s="11"/>
      <c r="AQ385" s="11"/>
      <c r="AR385" s="11"/>
      <c r="AS385" s="11"/>
      <c r="AT385" s="11"/>
      <c r="AU385" s="11"/>
      <c r="AV385" s="11"/>
      <c r="AW385" s="11"/>
      <c r="AX385" s="11"/>
      <c r="AY385" s="11"/>
      <c r="AZ385" s="11"/>
      <c r="BA385" s="11"/>
      <c r="BB385" s="11"/>
      <c r="BC385" s="11"/>
      <c r="BD385" s="11"/>
      <c r="BE385" s="11"/>
      <c r="BF385" s="11"/>
      <c r="BG385" s="11"/>
      <c r="BH385" s="11"/>
      <c r="BI385" s="11"/>
      <c r="BJ385" s="11"/>
      <c r="BK385" s="11"/>
      <c r="BL385" s="11"/>
      <c r="BM385" s="11"/>
      <c r="BN385" s="11"/>
      <c r="BO385" s="11"/>
      <c r="BP385" s="11"/>
      <c r="BQ385" s="11"/>
      <c r="BR385" s="11"/>
      <c r="BS385" s="11"/>
      <c r="BT385" s="11"/>
      <c r="BU385" s="11"/>
      <c r="BV385" s="11"/>
      <c r="BW385" s="11"/>
      <c r="BX385" s="11"/>
      <c r="BY385" s="11"/>
      <c r="BZ385" s="11"/>
      <c r="CA385" s="11"/>
      <c r="CB385" s="11"/>
      <c r="CC385" s="11"/>
      <c r="CD385" s="11"/>
      <c r="CE385" s="11"/>
    </row>
    <row r="386" spans="1:83" ht="15.75" thickBot="1">
      <c r="A386" s="250"/>
      <c r="B386" s="275"/>
      <c r="C386" s="12" t="s">
        <v>31</v>
      </c>
      <c r="D386" s="177">
        <v>0</v>
      </c>
      <c r="E386" s="177">
        <v>0</v>
      </c>
      <c r="F386" s="177">
        <v>35.1</v>
      </c>
      <c r="G386" s="177">
        <v>0</v>
      </c>
      <c r="H386" s="177">
        <v>21.5</v>
      </c>
      <c r="I386" s="177">
        <v>0</v>
      </c>
      <c r="J386" s="177">
        <v>0</v>
      </c>
      <c r="K386" s="177">
        <v>0</v>
      </c>
      <c r="L386" s="177">
        <v>0</v>
      </c>
      <c r="M386" s="177"/>
      <c r="N386" s="177"/>
      <c r="O386" s="177"/>
      <c r="P386" s="177"/>
      <c r="Q386" s="177"/>
      <c r="R386" s="177"/>
      <c r="S386" s="177"/>
      <c r="T386" s="177"/>
      <c r="U386" s="177"/>
      <c r="V386" s="177"/>
      <c r="W386" s="177"/>
      <c r="X386" s="177"/>
      <c r="Y386" s="177"/>
      <c r="Z386" s="177"/>
      <c r="AA386" s="177"/>
      <c r="AB386" s="177"/>
      <c r="AC386" s="177"/>
      <c r="AD386" s="177"/>
      <c r="AE386" s="177"/>
      <c r="AF386" s="177"/>
      <c r="AG386" s="177"/>
      <c r="AH386" s="177"/>
      <c r="AI386" s="177"/>
      <c r="AJ386" s="177"/>
      <c r="AK386" s="177"/>
      <c r="AL386" s="177"/>
      <c r="AM386" s="177"/>
      <c r="AN386" s="177"/>
      <c r="AO386" s="177"/>
      <c r="AP386" s="177"/>
      <c r="AQ386" s="177"/>
      <c r="AR386" s="177"/>
      <c r="AS386" s="177"/>
      <c r="AT386" s="177"/>
      <c r="AU386" s="177"/>
      <c r="AV386" s="177"/>
      <c r="AW386" s="177"/>
      <c r="AX386" s="177"/>
      <c r="AY386" s="177"/>
      <c r="AZ386" s="177"/>
      <c r="BA386" s="177"/>
      <c r="BB386" s="177"/>
      <c r="BC386" s="177"/>
      <c r="BD386" s="177"/>
      <c r="BE386" s="177"/>
      <c r="BF386" s="177"/>
      <c r="BG386" s="177"/>
      <c r="BH386" s="177"/>
      <c r="BI386" s="177"/>
      <c r="BJ386" s="177"/>
      <c r="BK386" s="177"/>
      <c r="BL386" s="177"/>
      <c r="BM386" s="177"/>
      <c r="BN386" s="177"/>
      <c r="BO386" s="177"/>
      <c r="BP386" s="177"/>
      <c r="BQ386" s="177"/>
      <c r="BR386" s="177"/>
      <c r="BS386" s="177"/>
      <c r="BT386" s="177"/>
      <c r="BU386" s="177"/>
      <c r="BV386" s="177"/>
      <c r="BW386" s="177"/>
      <c r="BX386" s="177"/>
      <c r="BY386" s="177"/>
      <c r="BZ386" s="177"/>
      <c r="CA386" s="177"/>
      <c r="CB386" s="177"/>
      <c r="CC386" s="177"/>
      <c r="CD386" s="177"/>
      <c r="CE386" s="177"/>
    </row>
    <row r="387" spans="1:83" ht="15.75" thickBot="1">
      <c r="A387" s="250"/>
      <c r="B387" s="151" t="s">
        <v>359</v>
      </c>
      <c r="C387" s="12" t="s">
        <v>355</v>
      </c>
      <c r="D387" s="11">
        <v>0</v>
      </c>
      <c r="E387" s="11">
        <v>0</v>
      </c>
      <c r="F387" s="11">
        <v>0</v>
      </c>
      <c r="G387" s="11">
        <v>0</v>
      </c>
      <c r="H387" s="11">
        <v>0</v>
      </c>
      <c r="I387" s="11"/>
      <c r="J387" s="11">
        <v>0</v>
      </c>
      <c r="K387" s="11">
        <v>0</v>
      </c>
      <c r="L387" s="11">
        <v>0</v>
      </c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  <c r="AE387" s="11"/>
      <c r="AF387" s="11"/>
      <c r="AG387" s="11"/>
      <c r="AH387" s="11"/>
      <c r="AI387" s="11"/>
      <c r="AJ387" s="11"/>
      <c r="AK387" s="11"/>
      <c r="AL387" s="11"/>
      <c r="AM387" s="11"/>
      <c r="AN387" s="11"/>
      <c r="AO387" s="11"/>
      <c r="AP387" s="11"/>
      <c r="AQ387" s="11"/>
      <c r="AR387" s="11"/>
      <c r="AS387" s="11"/>
      <c r="AT387" s="11"/>
      <c r="AU387" s="11"/>
      <c r="AV387" s="11"/>
      <c r="AW387" s="11"/>
      <c r="AX387" s="11"/>
      <c r="AY387" s="11"/>
      <c r="AZ387" s="11"/>
      <c r="BA387" s="11"/>
      <c r="BB387" s="11"/>
      <c r="BC387" s="11"/>
      <c r="BD387" s="11"/>
      <c r="BE387" s="11"/>
      <c r="BF387" s="11"/>
      <c r="BG387" s="11"/>
      <c r="BH387" s="11"/>
      <c r="BI387" s="11"/>
      <c r="BJ387" s="11"/>
      <c r="BK387" s="11"/>
      <c r="BL387" s="11"/>
      <c r="BM387" s="11"/>
      <c r="BN387" s="11"/>
      <c r="BO387" s="11"/>
      <c r="BP387" s="11"/>
      <c r="BQ387" s="11"/>
      <c r="BR387" s="11"/>
      <c r="BS387" s="11"/>
      <c r="BT387" s="11"/>
      <c r="BU387" s="11"/>
      <c r="BV387" s="11"/>
      <c r="BW387" s="11"/>
      <c r="BX387" s="11"/>
      <c r="BY387" s="11"/>
      <c r="BZ387" s="11"/>
      <c r="CA387" s="11"/>
      <c r="CB387" s="11"/>
      <c r="CC387" s="11"/>
      <c r="CD387" s="11"/>
      <c r="CE387" s="11"/>
    </row>
    <row r="388" spans="1:83" ht="15.75" customHeight="1" thickBot="1">
      <c r="A388" s="250"/>
      <c r="B388" s="275" t="s">
        <v>356</v>
      </c>
      <c r="C388" s="12" t="s">
        <v>357</v>
      </c>
      <c r="D388" s="11">
        <v>0</v>
      </c>
      <c r="E388" s="11">
        <v>0</v>
      </c>
      <c r="F388" s="11">
        <v>0</v>
      </c>
      <c r="G388" s="11">
        <v>0</v>
      </c>
      <c r="H388" s="11">
        <v>0</v>
      </c>
      <c r="I388" s="11"/>
      <c r="J388" s="11">
        <v>0</v>
      </c>
      <c r="K388" s="11">
        <v>0</v>
      </c>
      <c r="L388" s="11">
        <v>0</v>
      </c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  <c r="AE388" s="11"/>
      <c r="AF388" s="11"/>
      <c r="AG388" s="11"/>
      <c r="AH388" s="11"/>
      <c r="AI388" s="11"/>
      <c r="AJ388" s="11"/>
      <c r="AK388" s="11"/>
      <c r="AL388" s="11"/>
      <c r="AM388" s="11"/>
      <c r="AN388" s="11"/>
      <c r="AO388" s="11"/>
      <c r="AP388" s="11"/>
      <c r="AQ388" s="11"/>
      <c r="AR388" s="11"/>
      <c r="AS388" s="11"/>
      <c r="AT388" s="11"/>
      <c r="AU388" s="11"/>
      <c r="AV388" s="11"/>
      <c r="AW388" s="11"/>
      <c r="AX388" s="11"/>
      <c r="AY388" s="11"/>
      <c r="AZ388" s="11"/>
      <c r="BA388" s="11"/>
      <c r="BB388" s="11"/>
      <c r="BC388" s="11"/>
      <c r="BD388" s="11"/>
      <c r="BE388" s="11"/>
      <c r="BF388" s="11"/>
      <c r="BG388" s="11"/>
      <c r="BH388" s="11"/>
      <c r="BI388" s="11"/>
      <c r="BJ388" s="11"/>
      <c r="BK388" s="11"/>
      <c r="BL388" s="11"/>
      <c r="BM388" s="11"/>
      <c r="BN388" s="11"/>
      <c r="BO388" s="11"/>
      <c r="BP388" s="11"/>
      <c r="BQ388" s="11"/>
      <c r="BR388" s="11"/>
      <c r="BS388" s="11"/>
      <c r="BT388" s="11"/>
      <c r="BU388" s="11"/>
      <c r="BV388" s="11"/>
      <c r="BW388" s="11"/>
      <c r="BX388" s="11"/>
      <c r="BY388" s="11"/>
      <c r="BZ388" s="11"/>
      <c r="CA388" s="11"/>
      <c r="CB388" s="11"/>
      <c r="CC388" s="11"/>
      <c r="CD388" s="11"/>
      <c r="CE388" s="11"/>
    </row>
    <row r="389" spans="1:83" ht="15.75" thickBot="1">
      <c r="A389" s="250"/>
      <c r="B389" s="275"/>
      <c r="C389" s="12" t="s">
        <v>31</v>
      </c>
      <c r="D389" s="177">
        <v>0</v>
      </c>
      <c r="E389" s="177">
        <v>0</v>
      </c>
      <c r="F389" s="177">
        <v>0</v>
      </c>
      <c r="G389" s="177">
        <v>0</v>
      </c>
      <c r="H389" s="177">
        <v>0</v>
      </c>
      <c r="I389" s="177">
        <v>0</v>
      </c>
      <c r="J389" s="177">
        <v>0</v>
      </c>
      <c r="K389" s="177">
        <v>0</v>
      </c>
      <c r="L389" s="177">
        <v>0</v>
      </c>
      <c r="M389" s="177"/>
      <c r="N389" s="177"/>
      <c r="O389" s="177"/>
      <c r="P389" s="177"/>
      <c r="Q389" s="177"/>
      <c r="R389" s="177"/>
      <c r="S389" s="177"/>
      <c r="T389" s="177"/>
      <c r="U389" s="177"/>
      <c r="V389" s="177"/>
      <c r="W389" s="177"/>
      <c r="X389" s="177"/>
      <c r="Y389" s="177"/>
      <c r="Z389" s="177"/>
      <c r="AA389" s="177"/>
      <c r="AB389" s="177"/>
      <c r="AC389" s="177"/>
      <c r="AD389" s="177"/>
      <c r="AE389" s="177"/>
      <c r="AF389" s="177"/>
      <c r="AG389" s="177"/>
      <c r="AH389" s="177"/>
      <c r="AI389" s="177"/>
      <c r="AJ389" s="177"/>
      <c r="AK389" s="177"/>
      <c r="AL389" s="177"/>
      <c r="AM389" s="177"/>
      <c r="AN389" s="177"/>
      <c r="AO389" s="177"/>
      <c r="AP389" s="177"/>
      <c r="AQ389" s="177"/>
      <c r="AR389" s="177"/>
      <c r="AS389" s="177"/>
      <c r="AT389" s="177"/>
      <c r="AU389" s="177"/>
      <c r="AV389" s="177"/>
      <c r="AW389" s="177"/>
      <c r="AX389" s="177"/>
      <c r="AY389" s="177"/>
      <c r="AZ389" s="177"/>
      <c r="BA389" s="177"/>
      <c r="BB389" s="177"/>
      <c r="BC389" s="177"/>
      <c r="BD389" s="177"/>
      <c r="BE389" s="177"/>
      <c r="BF389" s="177"/>
      <c r="BG389" s="177"/>
      <c r="BH389" s="177"/>
      <c r="BI389" s="177"/>
      <c r="BJ389" s="177"/>
      <c r="BK389" s="177"/>
      <c r="BL389" s="177"/>
      <c r="BM389" s="177"/>
      <c r="BN389" s="177"/>
      <c r="BO389" s="177"/>
      <c r="BP389" s="177"/>
      <c r="BQ389" s="177"/>
      <c r="BR389" s="177"/>
      <c r="BS389" s="177"/>
      <c r="BT389" s="177"/>
      <c r="BU389" s="177"/>
      <c r="BV389" s="177"/>
      <c r="BW389" s="177"/>
      <c r="BX389" s="177"/>
      <c r="BY389" s="177"/>
      <c r="BZ389" s="177"/>
      <c r="CA389" s="177"/>
      <c r="CB389" s="177"/>
      <c r="CC389" s="177"/>
      <c r="CD389" s="177"/>
      <c r="CE389" s="177"/>
    </row>
    <row r="390" spans="1:83" ht="15.75" thickBot="1">
      <c r="A390" s="250"/>
      <c r="B390" s="151" t="s">
        <v>360</v>
      </c>
      <c r="C390" s="12" t="s">
        <v>355</v>
      </c>
      <c r="D390" s="11">
        <v>0</v>
      </c>
      <c r="E390" s="11">
        <v>0</v>
      </c>
      <c r="F390" s="11">
        <v>0</v>
      </c>
      <c r="G390" s="11">
        <v>0</v>
      </c>
      <c r="H390" s="11">
        <v>0</v>
      </c>
      <c r="I390" s="11">
        <v>0</v>
      </c>
      <c r="J390" s="11">
        <v>0</v>
      </c>
      <c r="K390" s="11">
        <v>0</v>
      </c>
      <c r="L390" s="11">
        <v>0</v>
      </c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  <c r="AE390" s="11"/>
      <c r="AF390" s="11"/>
      <c r="AG390" s="11"/>
      <c r="AH390" s="11"/>
      <c r="AI390" s="11"/>
      <c r="AJ390" s="11"/>
      <c r="AK390" s="11"/>
      <c r="AL390" s="11"/>
      <c r="AM390" s="11"/>
      <c r="AN390" s="11"/>
      <c r="AO390" s="11"/>
      <c r="AP390" s="11"/>
      <c r="AQ390" s="11"/>
      <c r="AR390" s="11"/>
      <c r="AS390" s="11"/>
      <c r="AT390" s="11"/>
      <c r="AU390" s="11"/>
      <c r="AV390" s="11"/>
      <c r="AW390" s="11"/>
      <c r="AX390" s="11"/>
      <c r="AY390" s="11"/>
      <c r="AZ390" s="11"/>
      <c r="BA390" s="11"/>
      <c r="BB390" s="11"/>
      <c r="BC390" s="11"/>
      <c r="BD390" s="11"/>
      <c r="BE390" s="11"/>
      <c r="BF390" s="11"/>
      <c r="BG390" s="11"/>
      <c r="BH390" s="11"/>
      <c r="BI390" s="11"/>
      <c r="BJ390" s="11"/>
      <c r="BK390" s="11"/>
      <c r="BL390" s="11"/>
      <c r="BM390" s="11"/>
      <c r="BN390" s="11"/>
      <c r="BO390" s="11"/>
      <c r="BP390" s="11"/>
      <c r="BQ390" s="11"/>
      <c r="BR390" s="11"/>
      <c r="BS390" s="11"/>
      <c r="BT390" s="11"/>
      <c r="BU390" s="11"/>
      <c r="BV390" s="11"/>
      <c r="BW390" s="11"/>
      <c r="BX390" s="11"/>
      <c r="BY390" s="11"/>
      <c r="BZ390" s="11"/>
      <c r="CA390" s="11"/>
      <c r="CB390" s="11"/>
      <c r="CC390" s="11"/>
      <c r="CD390" s="11"/>
      <c r="CE390" s="11"/>
    </row>
    <row r="391" spans="1:83" ht="15.75" thickBot="1">
      <c r="A391" s="250"/>
      <c r="B391" s="249" t="s">
        <v>356</v>
      </c>
      <c r="C391" s="12" t="s">
        <v>357</v>
      </c>
      <c r="D391" s="11">
        <v>0</v>
      </c>
      <c r="E391" s="11">
        <v>0</v>
      </c>
      <c r="F391" s="11">
        <v>0</v>
      </c>
      <c r="G391" s="11">
        <v>0</v>
      </c>
      <c r="H391" s="11">
        <v>0</v>
      </c>
      <c r="I391" s="11">
        <v>0</v>
      </c>
      <c r="J391" s="11">
        <v>0</v>
      </c>
      <c r="K391" s="11">
        <v>0</v>
      </c>
      <c r="L391" s="11">
        <v>0</v>
      </c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  <c r="AE391" s="11"/>
      <c r="AF391" s="11"/>
      <c r="AG391" s="11"/>
      <c r="AH391" s="11"/>
      <c r="AI391" s="11"/>
      <c r="AJ391" s="11"/>
      <c r="AK391" s="11"/>
      <c r="AL391" s="11"/>
      <c r="AM391" s="11"/>
      <c r="AN391" s="11"/>
      <c r="AO391" s="11"/>
      <c r="AP391" s="11"/>
      <c r="AQ391" s="11"/>
      <c r="AR391" s="11"/>
      <c r="AS391" s="11"/>
      <c r="AT391" s="11"/>
      <c r="AU391" s="11"/>
      <c r="AV391" s="11"/>
      <c r="AW391" s="11"/>
      <c r="AX391" s="11"/>
      <c r="AY391" s="11"/>
      <c r="AZ391" s="11"/>
      <c r="BA391" s="11"/>
      <c r="BB391" s="11"/>
      <c r="BC391" s="11"/>
      <c r="BD391" s="11"/>
      <c r="BE391" s="11"/>
      <c r="BF391" s="11"/>
      <c r="BG391" s="11"/>
      <c r="BH391" s="11"/>
      <c r="BI391" s="11"/>
      <c r="BJ391" s="11"/>
      <c r="BK391" s="11"/>
      <c r="BL391" s="11"/>
      <c r="BM391" s="11"/>
      <c r="BN391" s="11"/>
      <c r="BO391" s="11"/>
      <c r="BP391" s="11"/>
      <c r="BQ391" s="11"/>
      <c r="BR391" s="11"/>
      <c r="BS391" s="11"/>
      <c r="BT391" s="11"/>
      <c r="BU391" s="11"/>
      <c r="BV391" s="11"/>
      <c r="BW391" s="11"/>
      <c r="BX391" s="11"/>
      <c r="BY391" s="11"/>
      <c r="BZ391" s="11"/>
      <c r="CA391" s="11"/>
      <c r="CB391" s="11"/>
      <c r="CC391" s="11"/>
      <c r="CD391" s="11"/>
      <c r="CE391" s="11"/>
    </row>
    <row r="392" spans="1:83" ht="15.75" thickBot="1">
      <c r="A392" s="250"/>
      <c r="B392" s="249"/>
      <c r="C392" s="13" t="s">
        <v>31</v>
      </c>
      <c r="D392" s="177">
        <v>0</v>
      </c>
      <c r="E392" s="177">
        <v>0</v>
      </c>
      <c r="F392" s="177">
        <v>0</v>
      </c>
      <c r="G392" s="177">
        <v>0</v>
      </c>
      <c r="H392" s="177">
        <v>0</v>
      </c>
      <c r="I392" s="177">
        <v>0</v>
      </c>
      <c r="J392" s="177">
        <v>0</v>
      </c>
      <c r="K392" s="177">
        <v>0</v>
      </c>
      <c r="L392" s="177">
        <v>0</v>
      </c>
      <c r="M392" s="177"/>
      <c r="N392" s="177"/>
      <c r="O392" s="177"/>
      <c r="P392" s="177"/>
      <c r="Q392" s="177"/>
      <c r="R392" s="177"/>
      <c r="S392" s="177"/>
      <c r="T392" s="177"/>
      <c r="U392" s="177"/>
      <c r="V392" s="177"/>
      <c r="W392" s="177"/>
      <c r="X392" s="177"/>
      <c r="Y392" s="177"/>
      <c r="Z392" s="177"/>
      <c r="AA392" s="177"/>
      <c r="AB392" s="177"/>
      <c r="AC392" s="177"/>
      <c r="AD392" s="177"/>
      <c r="AE392" s="177"/>
      <c r="AF392" s="177"/>
      <c r="AG392" s="177"/>
      <c r="AH392" s="177"/>
      <c r="AI392" s="177"/>
      <c r="AJ392" s="177"/>
      <c r="AK392" s="177"/>
      <c r="AL392" s="177"/>
      <c r="AM392" s="177"/>
      <c r="AN392" s="177"/>
      <c r="AO392" s="177"/>
      <c r="AP392" s="177"/>
      <c r="AQ392" s="177"/>
      <c r="AR392" s="177"/>
      <c r="AS392" s="177"/>
      <c r="AT392" s="177"/>
      <c r="AU392" s="177"/>
      <c r="AV392" s="177"/>
      <c r="AW392" s="177"/>
      <c r="AX392" s="177"/>
      <c r="AY392" s="177"/>
      <c r="AZ392" s="177"/>
      <c r="BA392" s="177"/>
      <c r="BB392" s="177"/>
      <c r="BC392" s="177"/>
      <c r="BD392" s="177"/>
      <c r="BE392" s="177"/>
      <c r="BF392" s="177"/>
      <c r="BG392" s="177"/>
      <c r="BH392" s="177"/>
      <c r="BI392" s="177"/>
      <c r="BJ392" s="177"/>
      <c r="BK392" s="177"/>
      <c r="BL392" s="177"/>
      <c r="BM392" s="177"/>
      <c r="BN392" s="177"/>
      <c r="BO392" s="177"/>
      <c r="BP392" s="177"/>
      <c r="BQ392" s="177"/>
      <c r="BR392" s="177"/>
      <c r="BS392" s="177"/>
      <c r="BT392" s="177"/>
      <c r="BU392" s="177"/>
      <c r="BV392" s="177"/>
      <c r="BW392" s="177"/>
      <c r="BX392" s="177"/>
      <c r="BY392" s="177"/>
      <c r="BZ392" s="177"/>
      <c r="CA392" s="177"/>
      <c r="CB392" s="177"/>
      <c r="CC392" s="177"/>
      <c r="CD392" s="177"/>
      <c r="CE392" s="177"/>
    </row>
    <row r="393" spans="1:83" ht="15.75" customHeight="1" thickBot="1">
      <c r="A393" s="250" t="s">
        <v>361</v>
      </c>
      <c r="B393" s="37" t="s">
        <v>362</v>
      </c>
      <c r="C393" s="57" t="s">
        <v>20</v>
      </c>
      <c r="D393" s="58">
        <v>0</v>
      </c>
      <c r="E393" s="58">
        <v>1</v>
      </c>
      <c r="F393" s="58">
        <v>0</v>
      </c>
      <c r="G393" s="58">
        <v>0</v>
      </c>
      <c r="H393" s="58">
        <v>0</v>
      </c>
      <c r="I393" s="58">
        <v>1</v>
      </c>
      <c r="J393" s="58">
        <v>1</v>
      </c>
      <c r="K393" s="58">
        <v>0</v>
      </c>
      <c r="L393" s="58">
        <v>0</v>
      </c>
      <c r="M393" s="58"/>
      <c r="N393" s="58"/>
      <c r="O393" s="58"/>
      <c r="P393" s="58"/>
      <c r="Q393" s="58"/>
      <c r="R393" s="58"/>
      <c r="S393" s="58"/>
      <c r="T393" s="58"/>
      <c r="U393" s="58"/>
      <c r="V393" s="58"/>
      <c r="W393" s="58"/>
      <c r="X393" s="58"/>
      <c r="Y393" s="58"/>
      <c r="Z393" s="58"/>
      <c r="AA393" s="58"/>
      <c r="AB393" s="58"/>
      <c r="AC393" s="58"/>
      <c r="AD393" s="58"/>
      <c r="AE393" s="58"/>
      <c r="AF393" s="58"/>
      <c r="AG393" s="58"/>
      <c r="AH393" s="58"/>
      <c r="AI393" s="58"/>
      <c r="AJ393" s="58"/>
      <c r="AK393" s="58"/>
      <c r="AL393" s="58"/>
      <c r="AM393" s="58"/>
      <c r="AN393" s="58"/>
      <c r="AO393" s="58"/>
      <c r="AP393" s="58"/>
      <c r="AQ393" s="58"/>
      <c r="AR393" s="58"/>
      <c r="AS393" s="58"/>
      <c r="AT393" s="58"/>
      <c r="AU393" s="58"/>
      <c r="AV393" s="58"/>
      <c r="AW393" s="58"/>
      <c r="AX393" s="58"/>
      <c r="AY393" s="58"/>
      <c r="AZ393" s="58"/>
      <c r="BA393" s="58"/>
      <c r="BB393" s="58"/>
      <c r="BC393" s="58"/>
      <c r="BD393" s="58"/>
      <c r="BE393" s="58"/>
      <c r="BF393" s="58"/>
      <c r="BG393" s="58"/>
      <c r="BH393" s="58"/>
      <c r="BI393" s="58"/>
      <c r="BJ393" s="58"/>
      <c r="BK393" s="58"/>
      <c r="BL393" s="58"/>
      <c r="BM393" s="58"/>
      <c r="BN393" s="58"/>
      <c r="BO393" s="58"/>
      <c r="BP393" s="58"/>
      <c r="BQ393" s="58"/>
      <c r="BR393" s="58"/>
      <c r="BS393" s="58"/>
      <c r="BT393" s="58"/>
      <c r="BU393" s="58"/>
      <c r="BV393" s="58"/>
      <c r="BW393" s="58"/>
      <c r="BX393" s="58"/>
      <c r="BY393" s="58"/>
      <c r="BZ393" s="58"/>
      <c r="CA393" s="58"/>
      <c r="CB393" s="58"/>
      <c r="CC393" s="58"/>
      <c r="CD393" s="58"/>
      <c r="CE393" s="58"/>
    </row>
    <row r="394" spans="1:83" ht="15.75" customHeight="1" thickBot="1">
      <c r="A394" s="250"/>
      <c r="B394" s="276" t="s">
        <v>363</v>
      </c>
      <c r="C394" s="59" t="s">
        <v>30</v>
      </c>
      <c r="D394" s="58">
        <v>0</v>
      </c>
      <c r="E394" s="58">
        <v>14</v>
      </c>
      <c r="F394" s="58">
        <v>0</v>
      </c>
      <c r="G394" s="58">
        <v>0</v>
      </c>
      <c r="H394" s="58">
        <v>0</v>
      </c>
      <c r="I394" s="58">
        <v>17</v>
      </c>
      <c r="J394" s="58">
        <v>18</v>
      </c>
      <c r="K394" s="58">
        <v>0</v>
      </c>
      <c r="L394" s="58">
        <v>0</v>
      </c>
      <c r="M394" s="58"/>
      <c r="N394" s="58"/>
      <c r="O394" s="58"/>
      <c r="P394" s="58"/>
      <c r="Q394" s="58"/>
      <c r="R394" s="58"/>
      <c r="S394" s="58"/>
      <c r="T394" s="58"/>
      <c r="U394" s="58"/>
      <c r="V394" s="58"/>
      <c r="W394" s="58"/>
      <c r="X394" s="58"/>
      <c r="Y394" s="58"/>
      <c r="Z394" s="58"/>
      <c r="AA394" s="58"/>
      <c r="AB394" s="58"/>
      <c r="AC394" s="58"/>
      <c r="AD394" s="58"/>
      <c r="AE394" s="58"/>
      <c r="AF394" s="58"/>
      <c r="AG394" s="58"/>
      <c r="AH394" s="58"/>
      <c r="AI394" s="58"/>
      <c r="AJ394" s="58"/>
      <c r="AK394" s="58"/>
      <c r="AL394" s="58"/>
      <c r="AM394" s="58"/>
      <c r="AN394" s="58"/>
      <c r="AO394" s="58"/>
      <c r="AP394" s="58"/>
      <c r="AQ394" s="58"/>
      <c r="AR394" s="58"/>
      <c r="AS394" s="58"/>
      <c r="AT394" s="58"/>
      <c r="AU394" s="58"/>
      <c r="AV394" s="58"/>
      <c r="AW394" s="58"/>
      <c r="AX394" s="58"/>
      <c r="AY394" s="58"/>
      <c r="AZ394" s="58"/>
      <c r="BA394" s="58"/>
      <c r="BB394" s="58"/>
      <c r="BC394" s="58"/>
      <c r="BD394" s="58"/>
      <c r="BE394" s="58"/>
      <c r="BF394" s="58"/>
      <c r="BG394" s="58"/>
      <c r="BH394" s="58"/>
      <c r="BI394" s="58"/>
      <c r="BJ394" s="58"/>
      <c r="BK394" s="58"/>
      <c r="BL394" s="58"/>
      <c r="BM394" s="58"/>
      <c r="BN394" s="58"/>
      <c r="BO394" s="58"/>
      <c r="BP394" s="58"/>
      <c r="BQ394" s="58"/>
      <c r="BR394" s="58"/>
      <c r="BS394" s="58"/>
      <c r="BT394" s="58"/>
      <c r="BU394" s="58"/>
      <c r="BV394" s="58"/>
      <c r="BW394" s="58"/>
      <c r="BX394" s="58"/>
      <c r="BY394" s="58"/>
      <c r="BZ394" s="58"/>
      <c r="CA394" s="58"/>
      <c r="CB394" s="58"/>
      <c r="CC394" s="58"/>
      <c r="CD394" s="58"/>
      <c r="CE394" s="58"/>
    </row>
    <row r="395" spans="1:83" ht="15.75" thickBot="1">
      <c r="A395" s="250"/>
      <c r="B395" s="276"/>
      <c r="C395" s="59" t="s">
        <v>31</v>
      </c>
      <c r="D395" s="177">
        <v>0</v>
      </c>
      <c r="E395" s="177">
        <v>7.7</v>
      </c>
      <c r="F395" s="177">
        <v>0</v>
      </c>
      <c r="G395" s="177">
        <v>0</v>
      </c>
      <c r="H395" s="177">
        <v>0</v>
      </c>
      <c r="I395" s="177">
        <v>23.9</v>
      </c>
      <c r="J395" s="177">
        <v>22.8</v>
      </c>
      <c r="K395" s="177">
        <v>0</v>
      </c>
      <c r="L395" s="177">
        <v>0</v>
      </c>
      <c r="M395" s="177"/>
      <c r="N395" s="177"/>
      <c r="O395" s="177"/>
      <c r="P395" s="177"/>
      <c r="Q395" s="177"/>
      <c r="R395" s="177"/>
      <c r="S395" s="177"/>
      <c r="T395" s="177"/>
      <c r="U395" s="177"/>
      <c r="V395" s="177"/>
      <c r="W395" s="177"/>
      <c r="X395" s="177"/>
      <c r="Y395" s="177"/>
      <c r="Z395" s="177"/>
      <c r="AA395" s="177"/>
      <c r="AB395" s="177"/>
      <c r="AC395" s="177"/>
      <c r="AD395" s="177"/>
      <c r="AE395" s="177"/>
      <c r="AF395" s="177"/>
      <c r="AG395" s="177"/>
      <c r="AH395" s="177"/>
      <c r="AI395" s="177"/>
      <c r="AJ395" s="177"/>
      <c r="AK395" s="177"/>
      <c r="AL395" s="177"/>
      <c r="AM395" s="177"/>
      <c r="AN395" s="177"/>
      <c r="AO395" s="177"/>
      <c r="AP395" s="177"/>
      <c r="AQ395" s="177"/>
      <c r="AR395" s="177"/>
      <c r="AS395" s="177"/>
      <c r="AT395" s="177"/>
      <c r="AU395" s="177"/>
      <c r="AV395" s="177"/>
      <c r="AW395" s="177"/>
      <c r="AX395" s="177"/>
      <c r="AY395" s="177"/>
      <c r="AZ395" s="177"/>
      <c r="BA395" s="177"/>
      <c r="BB395" s="177"/>
      <c r="BC395" s="177"/>
      <c r="BD395" s="177"/>
      <c r="BE395" s="177"/>
      <c r="BF395" s="177"/>
      <c r="BG395" s="177"/>
      <c r="BH395" s="177"/>
      <c r="BI395" s="177"/>
      <c r="BJ395" s="177"/>
      <c r="BK395" s="177"/>
      <c r="BL395" s="177"/>
      <c r="BM395" s="177"/>
      <c r="BN395" s="177"/>
      <c r="BO395" s="177"/>
      <c r="BP395" s="177"/>
      <c r="BQ395" s="177"/>
      <c r="BR395" s="177"/>
      <c r="BS395" s="177"/>
      <c r="BT395" s="177"/>
      <c r="BU395" s="177"/>
      <c r="BV395" s="177"/>
      <c r="BW395" s="177"/>
      <c r="BX395" s="177"/>
      <c r="BY395" s="177"/>
      <c r="BZ395" s="177"/>
      <c r="CA395" s="177"/>
      <c r="CB395" s="177"/>
      <c r="CC395" s="177"/>
      <c r="CD395" s="177"/>
      <c r="CE395" s="177"/>
    </row>
    <row r="396" spans="1:83" ht="15.75" customHeight="1" thickBot="1">
      <c r="A396" s="250"/>
      <c r="B396" s="276" t="s">
        <v>364</v>
      </c>
      <c r="C396" s="59" t="s">
        <v>30</v>
      </c>
      <c r="D396" s="58">
        <v>0</v>
      </c>
      <c r="E396" s="58">
        <v>0</v>
      </c>
      <c r="F396" s="58">
        <v>0</v>
      </c>
      <c r="G396" s="58">
        <v>0</v>
      </c>
      <c r="H396" s="58">
        <v>0</v>
      </c>
      <c r="I396" s="58">
        <v>0</v>
      </c>
      <c r="J396" s="58">
        <v>0</v>
      </c>
      <c r="K396" s="58">
        <v>0</v>
      </c>
      <c r="L396" s="58">
        <v>0</v>
      </c>
      <c r="M396" s="58"/>
      <c r="N396" s="58"/>
      <c r="O396" s="58"/>
      <c r="P396" s="58"/>
      <c r="Q396" s="58"/>
      <c r="R396" s="58"/>
      <c r="S396" s="58"/>
      <c r="T396" s="58"/>
      <c r="U396" s="58"/>
      <c r="V396" s="58"/>
      <c r="W396" s="58"/>
      <c r="X396" s="58"/>
      <c r="Y396" s="58"/>
      <c r="Z396" s="58"/>
      <c r="AA396" s="58"/>
      <c r="AB396" s="58"/>
      <c r="AC396" s="58"/>
      <c r="AD396" s="58"/>
      <c r="AE396" s="58"/>
      <c r="AF396" s="58"/>
      <c r="AG396" s="58"/>
      <c r="AH396" s="58"/>
      <c r="AI396" s="58"/>
      <c r="AJ396" s="58"/>
      <c r="AK396" s="58"/>
      <c r="AL396" s="58"/>
      <c r="AM396" s="58"/>
      <c r="AN396" s="58"/>
      <c r="AO396" s="58"/>
      <c r="AP396" s="58"/>
      <c r="AQ396" s="58"/>
      <c r="AR396" s="58"/>
      <c r="AS396" s="58"/>
      <c r="AT396" s="58"/>
      <c r="AU396" s="58"/>
      <c r="AV396" s="58"/>
      <c r="AW396" s="58"/>
      <c r="AX396" s="58"/>
      <c r="AY396" s="58"/>
      <c r="AZ396" s="58"/>
      <c r="BA396" s="58"/>
      <c r="BB396" s="58"/>
      <c r="BC396" s="58"/>
      <c r="BD396" s="58"/>
      <c r="BE396" s="58"/>
      <c r="BF396" s="58"/>
      <c r="BG396" s="58"/>
      <c r="BH396" s="58"/>
      <c r="BI396" s="58"/>
      <c r="BJ396" s="58"/>
      <c r="BK396" s="58"/>
      <c r="BL396" s="58"/>
      <c r="BM396" s="58"/>
      <c r="BN396" s="58"/>
      <c r="BO396" s="58"/>
      <c r="BP396" s="58"/>
      <c r="BQ396" s="58"/>
      <c r="BR396" s="58"/>
      <c r="BS396" s="58"/>
      <c r="BT396" s="58"/>
      <c r="BU396" s="58"/>
      <c r="BV396" s="58"/>
      <c r="BW396" s="58"/>
      <c r="BX396" s="58"/>
      <c r="BY396" s="58"/>
      <c r="BZ396" s="58"/>
      <c r="CA396" s="58"/>
      <c r="CB396" s="58"/>
      <c r="CC396" s="58"/>
      <c r="CD396" s="58"/>
      <c r="CE396" s="58"/>
    </row>
    <row r="397" spans="1:83" ht="15.75" thickBot="1">
      <c r="A397" s="250"/>
      <c r="B397" s="276"/>
      <c r="C397" s="59" t="s">
        <v>31</v>
      </c>
      <c r="D397" s="177" t="e">
        <v>#DIV/0!</v>
      </c>
      <c r="E397" s="177">
        <v>0</v>
      </c>
      <c r="F397" s="177" t="e">
        <v>#DIV/0!</v>
      </c>
      <c r="G397" s="177" t="e">
        <v>#DIV/0!</v>
      </c>
      <c r="H397" s="177" t="e">
        <v>#DIV/0!</v>
      </c>
      <c r="I397" s="177">
        <v>0</v>
      </c>
      <c r="J397" s="177">
        <v>0</v>
      </c>
      <c r="K397" s="177" t="e">
        <v>#DIV/0!</v>
      </c>
      <c r="L397" s="177" t="e">
        <v>#DIV/0!</v>
      </c>
      <c r="M397" s="177"/>
      <c r="N397" s="177"/>
      <c r="O397" s="177"/>
      <c r="P397" s="177"/>
      <c r="Q397" s="177"/>
      <c r="R397" s="177"/>
      <c r="S397" s="177"/>
      <c r="T397" s="177"/>
      <c r="U397" s="177"/>
      <c r="V397" s="177"/>
      <c r="W397" s="177"/>
      <c r="X397" s="177"/>
      <c r="Y397" s="177"/>
      <c r="Z397" s="177"/>
      <c r="AA397" s="177"/>
      <c r="AB397" s="177"/>
      <c r="AC397" s="177"/>
      <c r="AD397" s="177"/>
      <c r="AE397" s="177"/>
      <c r="AF397" s="177"/>
      <c r="AG397" s="177"/>
      <c r="AH397" s="177"/>
      <c r="AI397" s="177"/>
      <c r="AJ397" s="177"/>
      <c r="AK397" s="177"/>
      <c r="AL397" s="177"/>
      <c r="AM397" s="177"/>
      <c r="AN397" s="177"/>
      <c r="AO397" s="177"/>
      <c r="AP397" s="177"/>
      <c r="AQ397" s="177"/>
      <c r="AR397" s="177"/>
      <c r="AS397" s="177"/>
      <c r="AT397" s="177"/>
      <c r="AU397" s="177"/>
      <c r="AV397" s="177"/>
      <c r="AW397" s="177"/>
      <c r="AX397" s="177"/>
      <c r="AY397" s="177"/>
      <c r="AZ397" s="177"/>
      <c r="BA397" s="177"/>
      <c r="BB397" s="177"/>
      <c r="BC397" s="177"/>
      <c r="BD397" s="177"/>
      <c r="BE397" s="177"/>
      <c r="BF397" s="177"/>
      <c r="BG397" s="177"/>
      <c r="BH397" s="177"/>
      <c r="BI397" s="177"/>
      <c r="BJ397" s="177"/>
      <c r="BK397" s="177"/>
      <c r="BL397" s="177"/>
      <c r="BM397" s="177"/>
      <c r="BN397" s="177"/>
      <c r="BO397" s="177"/>
      <c r="BP397" s="177"/>
      <c r="BQ397" s="177"/>
      <c r="BR397" s="177"/>
      <c r="BS397" s="177"/>
      <c r="BT397" s="177"/>
      <c r="BU397" s="177"/>
      <c r="BV397" s="177"/>
      <c r="BW397" s="177"/>
      <c r="BX397" s="177"/>
      <c r="BY397" s="177"/>
      <c r="BZ397" s="177"/>
      <c r="CA397" s="177"/>
      <c r="CB397" s="177"/>
      <c r="CC397" s="177"/>
      <c r="CD397" s="177"/>
      <c r="CE397" s="177"/>
    </row>
    <row r="398" spans="1:83" ht="15.75" customHeight="1" thickBot="1">
      <c r="A398" s="250"/>
      <c r="B398" s="276" t="s">
        <v>365</v>
      </c>
      <c r="C398" s="59" t="s">
        <v>30</v>
      </c>
      <c r="D398" s="58">
        <v>0</v>
      </c>
      <c r="E398" s="58">
        <v>0</v>
      </c>
      <c r="F398" s="58">
        <v>0</v>
      </c>
      <c r="G398" s="58">
        <v>0</v>
      </c>
      <c r="H398" s="58">
        <v>0</v>
      </c>
      <c r="I398" s="58">
        <v>0</v>
      </c>
      <c r="J398" s="58">
        <v>0</v>
      </c>
      <c r="K398" s="58">
        <v>0</v>
      </c>
      <c r="L398" s="58">
        <v>0</v>
      </c>
      <c r="M398" s="58"/>
      <c r="N398" s="58"/>
      <c r="O398" s="58"/>
      <c r="P398" s="58"/>
      <c r="Q398" s="58"/>
      <c r="R398" s="58"/>
      <c r="S398" s="58"/>
      <c r="T398" s="58"/>
      <c r="U398" s="58"/>
      <c r="V398" s="58"/>
      <c r="W398" s="58"/>
      <c r="X398" s="58"/>
      <c r="Y398" s="58"/>
      <c r="Z398" s="58"/>
      <c r="AA398" s="58"/>
      <c r="AB398" s="58"/>
      <c r="AC398" s="58"/>
      <c r="AD398" s="58"/>
      <c r="AE398" s="58"/>
      <c r="AF398" s="58"/>
      <c r="AG398" s="58"/>
      <c r="AH398" s="58"/>
      <c r="AI398" s="58"/>
      <c r="AJ398" s="58"/>
      <c r="AK398" s="58"/>
      <c r="AL398" s="58"/>
      <c r="AM398" s="58"/>
      <c r="AN398" s="58"/>
      <c r="AO398" s="58"/>
      <c r="AP398" s="58"/>
      <c r="AQ398" s="58"/>
      <c r="AR398" s="58"/>
      <c r="AS398" s="58"/>
      <c r="AT398" s="58"/>
      <c r="AU398" s="58"/>
      <c r="AV398" s="58"/>
      <c r="AW398" s="58"/>
      <c r="AX398" s="58"/>
      <c r="AY398" s="58"/>
      <c r="AZ398" s="58"/>
      <c r="BA398" s="58"/>
      <c r="BB398" s="58"/>
      <c r="BC398" s="58"/>
      <c r="BD398" s="58"/>
      <c r="BE398" s="58"/>
      <c r="BF398" s="58"/>
      <c r="BG398" s="58"/>
      <c r="BH398" s="58"/>
      <c r="BI398" s="58"/>
      <c r="BJ398" s="58"/>
      <c r="BK398" s="58"/>
      <c r="BL398" s="58"/>
      <c r="BM398" s="58"/>
      <c r="BN398" s="58"/>
      <c r="BO398" s="58"/>
      <c r="BP398" s="58"/>
      <c r="BQ398" s="58"/>
      <c r="BR398" s="58"/>
      <c r="BS398" s="58"/>
      <c r="BT398" s="58"/>
      <c r="BU398" s="58"/>
      <c r="BV398" s="58"/>
      <c r="BW398" s="58"/>
      <c r="BX398" s="58"/>
      <c r="BY398" s="58"/>
      <c r="BZ398" s="58"/>
      <c r="CA398" s="58"/>
      <c r="CB398" s="58"/>
      <c r="CC398" s="58"/>
      <c r="CD398" s="58"/>
      <c r="CE398" s="58"/>
    </row>
    <row r="399" spans="1:83" ht="15.75" thickBot="1">
      <c r="A399" s="250"/>
      <c r="B399" s="276"/>
      <c r="C399" s="59" t="s">
        <v>31</v>
      </c>
      <c r="D399" s="177" t="e">
        <v>#DIV/0!</v>
      </c>
      <c r="E399" s="177">
        <v>0</v>
      </c>
      <c r="F399" s="177" t="e">
        <v>#DIV/0!</v>
      </c>
      <c r="G399" s="177" t="e">
        <v>#DIV/0!</v>
      </c>
      <c r="H399" s="177" t="e">
        <v>#DIV/0!</v>
      </c>
      <c r="I399" s="177">
        <v>0</v>
      </c>
      <c r="J399" s="177">
        <v>0</v>
      </c>
      <c r="K399" s="177" t="e">
        <v>#DIV/0!</v>
      </c>
      <c r="L399" s="177" t="e">
        <v>#DIV/0!</v>
      </c>
      <c r="M399" s="177"/>
      <c r="N399" s="177"/>
      <c r="O399" s="177"/>
      <c r="P399" s="177"/>
      <c r="Q399" s="177"/>
      <c r="R399" s="177"/>
      <c r="S399" s="177"/>
      <c r="T399" s="177"/>
      <c r="U399" s="177"/>
      <c r="V399" s="177"/>
      <c r="W399" s="177"/>
      <c r="X399" s="177"/>
      <c r="Y399" s="177"/>
      <c r="Z399" s="177"/>
      <c r="AA399" s="177"/>
      <c r="AB399" s="177"/>
      <c r="AC399" s="177"/>
      <c r="AD399" s="177"/>
      <c r="AE399" s="177"/>
      <c r="AF399" s="177"/>
      <c r="AG399" s="177"/>
      <c r="AH399" s="177"/>
      <c r="AI399" s="177"/>
      <c r="AJ399" s="177"/>
      <c r="AK399" s="177"/>
      <c r="AL399" s="177"/>
      <c r="AM399" s="177"/>
      <c r="AN399" s="177"/>
      <c r="AO399" s="177"/>
      <c r="AP399" s="177"/>
      <c r="AQ399" s="177"/>
      <c r="AR399" s="177"/>
      <c r="AS399" s="177"/>
      <c r="AT399" s="177"/>
      <c r="AU399" s="177"/>
      <c r="AV399" s="177"/>
      <c r="AW399" s="177"/>
      <c r="AX399" s="177"/>
      <c r="AY399" s="177"/>
      <c r="AZ399" s="177"/>
      <c r="BA399" s="177"/>
      <c r="BB399" s="177"/>
      <c r="BC399" s="177"/>
      <c r="BD399" s="177"/>
      <c r="BE399" s="177"/>
      <c r="BF399" s="177"/>
      <c r="BG399" s="177"/>
      <c r="BH399" s="177"/>
      <c r="BI399" s="177"/>
      <c r="BJ399" s="177"/>
      <c r="BK399" s="177"/>
      <c r="BL399" s="177"/>
      <c r="BM399" s="177"/>
      <c r="BN399" s="177"/>
      <c r="BO399" s="177"/>
      <c r="BP399" s="177"/>
      <c r="BQ399" s="177"/>
      <c r="BR399" s="177"/>
      <c r="BS399" s="177"/>
      <c r="BT399" s="177"/>
      <c r="BU399" s="177"/>
      <c r="BV399" s="177"/>
      <c r="BW399" s="177"/>
      <c r="BX399" s="177"/>
      <c r="BY399" s="177"/>
      <c r="BZ399" s="177"/>
      <c r="CA399" s="177"/>
      <c r="CB399" s="177"/>
      <c r="CC399" s="177"/>
      <c r="CD399" s="177"/>
      <c r="CE399" s="177"/>
    </row>
    <row r="400" spans="1:83" ht="15.75" thickBot="1">
      <c r="A400" s="250"/>
      <c r="B400" s="22" t="s">
        <v>366</v>
      </c>
      <c r="C400" s="59" t="s">
        <v>20</v>
      </c>
      <c r="D400" s="58">
        <v>2</v>
      </c>
      <c r="E400" s="58">
        <v>3</v>
      </c>
      <c r="F400" s="58">
        <v>1</v>
      </c>
      <c r="G400" s="58">
        <v>1</v>
      </c>
      <c r="H400" s="58">
        <v>0</v>
      </c>
      <c r="I400" s="58">
        <v>1</v>
      </c>
      <c r="J400" s="58">
        <v>1</v>
      </c>
      <c r="K400" s="58">
        <v>0</v>
      </c>
      <c r="L400" s="58">
        <v>1</v>
      </c>
      <c r="M400" s="58"/>
      <c r="N400" s="58"/>
      <c r="O400" s="58"/>
      <c r="P400" s="58"/>
      <c r="Q400" s="58"/>
      <c r="R400" s="58"/>
      <c r="S400" s="58"/>
      <c r="T400" s="58"/>
      <c r="U400" s="58"/>
      <c r="V400" s="58"/>
      <c r="W400" s="58"/>
      <c r="X400" s="58"/>
      <c r="Y400" s="58"/>
      <c r="Z400" s="58"/>
      <c r="AA400" s="58"/>
      <c r="AB400" s="58"/>
      <c r="AC400" s="58"/>
      <c r="AD400" s="58"/>
      <c r="AE400" s="58"/>
      <c r="AF400" s="58"/>
      <c r="AG400" s="58"/>
      <c r="AH400" s="58"/>
      <c r="AI400" s="58"/>
      <c r="AJ400" s="58"/>
      <c r="AK400" s="58"/>
      <c r="AL400" s="58"/>
      <c r="AM400" s="58"/>
      <c r="AN400" s="58"/>
      <c r="AO400" s="58"/>
      <c r="AP400" s="58"/>
      <c r="AQ400" s="58"/>
      <c r="AR400" s="58"/>
      <c r="AS400" s="58"/>
      <c r="AT400" s="58"/>
      <c r="AU400" s="58"/>
      <c r="AV400" s="58"/>
      <c r="AW400" s="58"/>
      <c r="AX400" s="58"/>
      <c r="AY400" s="58"/>
      <c r="AZ400" s="58"/>
      <c r="BA400" s="58"/>
      <c r="BB400" s="58"/>
      <c r="BC400" s="58"/>
      <c r="BD400" s="58"/>
      <c r="BE400" s="58"/>
      <c r="BF400" s="58"/>
      <c r="BG400" s="58"/>
      <c r="BH400" s="58"/>
      <c r="BI400" s="58"/>
      <c r="BJ400" s="58"/>
      <c r="BK400" s="58"/>
      <c r="BL400" s="58"/>
      <c r="BM400" s="58"/>
      <c r="BN400" s="58"/>
      <c r="BO400" s="58"/>
      <c r="BP400" s="58"/>
      <c r="BQ400" s="58"/>
      <c r="BR400" s="58"/>
      <c r="BS400" s="58"/>
      <c r="BT400" s="58"/>
      <c r="BU400" s="58"/>
      <c r="BV400" s="58"/>
      <c r="BW400" s="58"/>
      <c r="BX400" s="58"/>
      <c r="BY400" s="58"/>
      <c r="BZ400" s="58"/>
      <c r="CA400" s="58"/>
      <c r="CB400" s="58"/>
      <c r="CC400" s="58"/>
      <c r="CD400" s="58"/>
      <c r="CE400" s="58"/>
    </row>
    <row r="401" spans="1:83" ht="15.75" customHeight="1" thickBot="1">
      <c r="A401" s="250"/>
      <c r="B401" s="276" t="s">
        <v>363</v>
      </c>
      <c r="C401" s="59" t="s">
        <v>30</v>
      </c>
      <c r="D401" s="58">
        <v>55</v>
      </c>
      <c r="E401" s="58">
        <v>53</v>
      </c>
      <c r="F401" s="58">
        <v>27</v>
      </c>
      <c r="G401" s="58">
        <v>16</v>
      </c>
      <c r="H401" s="58">
        <v>0</v>
      </c>
      <c r="I401" s="58">
        <v>13</v>
      </c>
      <c r="J401" s="58">
        <v>20</v>
      </c>
      <c r="K401" s="58">
        <v>0</v>
      </c>
      <c r="L401" s="58">
        <v>18</v>
      </c>
      <c r="M401" s="58"/>
      <c r="N401" s="58"/>
      <c r="O401" s="58"/>
      <c r="P401" s="58"/>
      <c r="Q401" s="58"/>
      <c r="R401" s="58"/>
      <c r="S401" s="58"/>
      <c r="T401" s="58"/>
      <c r="U401" s="58"/>
      <c r="V401" s="58"/>
      <c r="W401" s="58"/>
      <c r="X401" s="58"/>
      <c r="Y401" s="58"/>
      <c r="Z401" s="58"/>
      <c r="AA401" s="58"/>
      <c r="AB401" s="58"/>
      <c r="AC401" s="58"/>
      <c r="AD401" s="58"/>
      <c r="AE401" s="58"/>
      <c r="AF401" s="58"/>
      <c r="AG401" s="58"/>
      <c r="AH401" s="58"/>
      <c r="AI401" s="58"/>
      <c r="AJ401" s="58"/>
      <c r="AK401" s="58"/>
      <c r="AL401" s="58"/>
      <c r="AM401" s="58"/>
      <c r="AN401" s="58"/>
      <c r="AO401" s="58"/>
      <c r="AP401" s="58"/>
      <c r="AQ401" s="58"/>
      <c r="AR401" s="58"/>
      <c r="AS401" s="58"/>
      <c r="AT401" s="58"/>
      <c r="AU401" s="58"/>
      <c r="AV401" s="58"/>
      <c r="AW401" s="58"/>
      <c r="AX401" s="58"/>
      <c r="AY401" s="58"/>
      <c r="AZ401" s="58"/>
      <c r="BA401" s="58"/>
      <c r="BB401" s="58"/>
      <c r="BC401" s="58"/>
      <c r="BD401" s="58"/>
      <c r="BE401" s="58"/>
      <c r="BF401" s="58"/>
      <c r="BG401" s="58"/>
      <c r="BH401" s="58"/>
      <c r="BI401" s="58"/>
      <c r="BJ401" s="58"/>
      <c r="BK401" s="58"/>
      <c r="BL401" s="58"/>
      <c r="BM401" s="58"/>
      <c r="BN401" s="58"/>
      <c r="BO401" s="58"/>
      <c r="BP401" s="58"/>
      <c r="BQ401" s="58"/>
      <c r="BR401" s="58"/>
      <c r="BS401" s="58"/>
      <c r="BT401" s="58"/>
      <c r="BU401" s="58"/>
      <c r="BV401" s="58"/>
      <c r="BW401" s="58"/>
      <c r="BX401" s="58"/>
      <c r="BY401" s="58"/>
      <c r="BZ401" s="58"/>
      <c r="CA401" s="58"/>
      <c r="CB401" s="58"/>
      <c r="CC401" s="58"/>
      <c r="CD401" s="58"/>
      <c r="CE401" s="58"/>
    </row>
    <row r="402" spans="1:83" ht="15.75" thickBot="1">
      <c r="A402" s="250"/>
      <c r="B402" s="276"/>
      <c r="C402" s="59" t="s">
        <v>31</v>
      </c>
      <c r="D402" s="177">
        <v>37.4</v>
      </c>
      <c r="E402" s="177">
        <v>29.1</v>
      </c>
      <c r="F402" s="177">
        <v>35.1</v>
      </c>
      <c r="G402" s="177">
        <v>26.2</v>
      </c>
      <c r="H402" s="177">
        <v>0</v>
      </c>
      <c r="I402" s="177">
        <v>18.3</v>
      </c>
      <c r="J402" s="177">
        <v>25.3</v>
      </c>
      <c r="K402" s="177">
        <v>0</v>
      </c>
      <c r="L402" s="177">
        <v>23.7</v>
      </c>
      <c r="M402" s="177"/>
      <c r="N402" s="177"/>
      <c r="O402" s="177"/>
      <c r="P402" s="177"/>
      <c r="Q402" s="177"/>
      <c r="R402" s="177"/>
      <c r="S402" s="177"/>
      <c r="T402" s="177"/>
      <c r="U402" s="177"/>
      <c r="V402" s="177"/>
      <c r="W402" s="177"/>
      <c r="X402" s="177"/>
      <c r="Y402" s="177"/>
      <c r="Z402" s="177"/>
      <c r="AA402" s="177"/>
      <c r="AB402" s="177"/>
      <c r="AC402" s="177"/>
      <c r="AD402" s="177"/>
      <c r="AE402" s="177"/>
      <c r="AF402" s="177"/>
      <c r="AG402" s="177"/>
      <c r="AH402" s="177"/>
      <c r="AI402" s="177"/>
      <c r="AJ402" s="177"/>
      <c r="AK402" s="177"/>
      <c r="AL402" s="177"/>
      <c r="AM402" s="177"/>
      <c r="AN402" s="177"/>
      <c r="AO402" s="177"/>
      <c r="AP402" s="177"/>
      <c r="AQ402" s="177"/>
      <c r="AR402" s="177"/>
      <c r="AS402" s="177"/>
      <c r="AT402" s="177"/>
      <c r="AU402" s="177"/>
      <c r="AV402" s="177"/>
      <c r="AW402" s="177"/>
      <c r="AX402" s="177"/>
      <c r="AY402" s="177"/>
      <c r="AZ402" s="177"/>
      <c r="BA402" s="177"/>
      <c r="BB402" s="177"/>
      <c r="BC402" s="177"/>
      <c r="BD402" s="177"/>
      <c r="BE402" s="177"/>
      <c r="BF402" s="177"/>
      <c r="BG402" s="177"/>
      <c r="BH402" s="177"/>
      <c r="BI402" s="177"/>
      <c r="BJ402" s="177"/>
      <c r="BK402" s="177"/>
      <c r="BL402" s="177"/>
      <c r="BM402" s="177"/>
      <c r="BN402" s="177"/>
      <c r="BO402" s="177"/>
      <c r="BP402" s="177"/>
      <c r="BQ402" s="177"/>
      <c r="BR402" s="177"/>
      <c r="BS402" s="177"/>
      <c r="BT402" s="177"/>
      <c r="BU402" s="177"/>
      <c r="BV402" s="177"/>
      <c r="BW402" s="177"/>
      <c r="BX402" s="177"/>
      <c r="BY402" s="177"/>
      <c r="BZ402" s="177"/>
      <c r="CA402" s="177"/>
      <c r="CB402" s="177"/>
      <c r="CC402" s="177"/>
      <c r="CD402" s="177"/>
      <c r="CE402" s="177"/>
    </row>
    <row r="403" spans="1:83" ht="15.75" customHeight="1" thickBot="1">
      <c r="A403" s="250"/>
      <c r="B403" s="276" t="s">
        <v>364</v>
      </c>
      <c r="C403" s="59" t="s">
        <v>30</v>
      </c>
      <c r="D403" s="58">
        <v>0</v>
      </c>
      <c r="E403" s="58">
        <v>0</v>
      </c>
      <c r="F403" s="58">
        <v>0</v>
      </c>
      <c r="G403" s="58">
        <v>0</v>
      </c>
      <c r="H403" s="58">
        <v>0</v>
      </c>
      <c r="I403" s="58">
        <v>0</v>
      </c>
      <c r="J403" s="58">
        <v>0</v>
      </c>
      <c r="K403" s="58">
        <v>0</v>
      </c>
      <c r="L403" s="58">
        <v>0</v>
      </c>
      <c r="M403" s="58"/>
      <c r="N403" s="58"/>
      <c r="O403" s="58"/>
      <c r="P403" s="58"/>
      <c r="Q403" s="58"/>
      <c r="R403" s="58"/>
      <c r="S403" s="58"/>
      <c r="T403" s="58"/>
      <c r="U403" s="58"/>
      <c r="V403" s="58"/>
      <c r="W403" s="58"/>
      <c r="X403" s="58"/>
      <c r="Y403" s="58"/>
      <c r="Z403" s="58"/>
      <c r="AA403" s="58"/>
      <c r="AB403" s="58"/>
      <c r="AC403" s="58"/>
      <c r="AD403" s="58"/>
      <c r="AE403" s="58"/>
      <c r="AF403" s="58"/>
      <c r="AG403" s="58"/>
      <c r="AH403" s="58"/>
      <c r="AI403" s="58"/>
      <c r="AJ403" s="58"/>
      <c r="AK403" s="58"/>
      <c r="AL403" s="58"/>
      <c r="AM403" s="58"/>
      <c r="AN403" s="58"/>
      <c r="AO403" s="58"/>
      <c r="AP403" s="58"/>
      <c r="AQ403" s="58"/>
      <c r="AR403" s="58"/>
      <c r="AS403" s="58"/>
      <c r="AT403" s="58"/>
      <c r="AU403" s="58"/>
      <c r="AV403" s="58"/>
      <c r="AW403" s="58"/>
      <c r="AX403" s="58"/>
      <c r="AY403" s="58"/>
      <c r="AZ403" s="58"/>
      <c r="BA403" s="58"/>
      <c r="BB403" s="58"/>
      <c r="BC403" s="58"/>
      <c r="BD403" s="58"/>
      <c r="BE403" s="58"/>
      <c r="BF403" s="58"/>
      <c r="BG403" s="58"/>
      <c r="BH403" s="58"/>
      <c r="BI403" s="58"/>
      <c r="BJ403" s="58"/>
      <c r="BK403" s="58"/>
      <c r="BL403" s="58"/>
      <c r="BM403" s="58"/>
      <c r="BN403" s="58"/>
      <c r="BO403" s="58"/>
      <c r="BP403" s="58"/>
      <c r="BQ403" s="58"/>
      <c r="BR403" s="58"/>
      <c r="BS403" s="58"/>
      <c r="BT403" s="58"/>
      <c r="BU403" s="58"/>
      <c r="BV403" s="58"/>
      <c r="BW403" s="58"/>
      <c r="BX403" s="58"/>
      <c r="BY403" s="58"/>
      <c r="BZ403" s="58"/>
      <c r="CA403" s="58"/>
      <c r="CB403" s="58"/>
      <c r="CC403" s="58"/>
      <c r="CD403" s="58"/>
      <c r="CE403" s="58"/>
    </row>
    <row r="404" spans="1:83" ht="15.75" thickBot="1">
      <c r="A404" s="250"/>
      <c r="B404" s="276"/>
      <c r="C404" s="59" t="s">
        <v>31</v>
      </c>
      <c r="D404" s="177">
        <v>0</v>
      </c>
      <c r="E404" s="177">
        <v>0</v>
      </c>
      <c r="F404" s="177">
        <v>0</v>
      </c>
      <c r="G404" s="177">
        <v>0</v>
      </c>
      <c r="H404" s="177" t="e">
        <v>#DIV/0!</v>
      </c>
      <c r="I404" s="177">
        <v>0</v>
      </c>
      <c r="J404" s="177">
        <v>0</v>
      </c>
      <c r="K404" s="177" t="e">
        <v>#DIV/0!</v>
      </c>
      <c r="L404" s="177">
        <v>0</v>
      </c>
      <c r="M404" s="177"/>
      <c r="N404" s="177"/>
      <c r="O404" s="177"/>
      <c r="P404" s="177"/>
      <c r="Q404" s="177"/>
      <c r="R404" s="177"/>
      <c r="S404" s="177"/>
      <c r="T404" s="177"/>
      <c r="U404" s="177"/>
      <c r="V404" s="177"/>
      <c r="W404" s="177"/>
      <c r="X404" s="177"/>
      <c r="Y404" s="177"/>
      <c r="Z404" s="177"/>
      <c r="AA404" s="177"/>
      <c r="AB404" s="177"/>
      <c r="AC404" s="177"/>
      <c r="AD404" s="177"/>
      <c r="AE404" s="177"/>
      <c r="AF404" s="177"/>
      <c r="AG404" s="177"/>
      <c r="AH404" s="177"/>
      <c r="AI404" s="177"/>
      <c r="AJ404" s="177"/>
      <c r="AK404" s="177"/>
      <c r="AL404" s="177"/>
      <c r="AM404" s="177"/>
      <c r="AN404" s="177"/>
      <c r="AO404" s="177"/>
      <c r="AP404" s="177"/>
      <c r="AQ404" s="177"/>
      <c r="AR404" s="177"/>
      <c r="AS404" s="177"/>
      <c r="AT404" s="177"/>
      <c r="AU404" s="177"/>
      <c r="AV404" s="177"/>
      <c r="AW404" s="177"/>
      <c r="AX404" s="177"/>
      <c r="AY404" s="177"/>
      <c r="AZ404" s="177"/>
      <c r="BA404" s="177"/>
      <c r="BB404" s="177"/>
      <c r="BC404" s="177"/>
      <c r="BD404" s="177"/>
      <c r="BE404" s="177"/>
      <c r="BF404" s="177"/>
      <c r="BG404" s="177"/>
      <c r="BH404" s="177"/>
      <c r="BI404" s="177"/>
      <c r="BJ404" s="177"/>
      <c r="BK404" s="177"/>
      <c r="BL404" s="177"/>
      <c r="BM404" s="177"/>
      <c r="BN404" s="177"/>
      <c r="BO404" s="177"/>
      <c r="BP404" s="177"/>
      <c r="BQ404" s="177"/>
      <c r="BR404" s="177"/>
      <c r="BS404" s="177"/>
      <c r="BT404" s="177"/>
      <c r="BU404" s="177"/>
      <c r="BV404" s="177"/>
      <c r="BW404" s="177"/>
      <c r="BX404" s="177"/>
      <c r="BY404" s="177"/>
      <c r="BZ404" s="177"/>
      <c r="CA404" s="177"/>
      <c r="CB404" s="177"/>
      <c r="CC404" s="177"/>
      <c r="CD404" s="177"/>
      <c r="CE404" s="177"/>
    </row>
    <row r="405" spans="1:83" ht="15.75" customHeight="1" thickBot="1">
      <c r="A405" s="250"/>
      <c r="B405" s="276" t="s">
        <v>365</v>
      </c>
      <c r="C405" s="59" t="s">
        <v>30</v>
      </c>
      <c r="D405" s="58">
        <v>0</v>
      </c>
      <c r="E405" s="58">
        <v>0</v>
      </c>
      <c r="F405" s="58">
        <v>0</v>
      </c>
      <c r="G405" s="58">
        <v>0</v>
      </c>
      <c r="H405" s="58">
        <v>0</v>
      </c>
      <c r="I405" s="58">
        <v>0</v>
      </c>
      <c r="J405" s="58">
        <v>1</v>
      </c>
      <c r="K405" s="58">
        <v>0</v>
      </c>
      <c r="L405" s="58">
        <v>0</v>
      </c>
      <c r="M405" s="58"/>
      <c r="N405" s="58"/>
      <c r="O405" s="58"/>
      <c r="P405" s="58"/>
      <c r="Q405" s="58"/>
      <c r="R405" s="58"/>
      <c r="S405" s="58"/>
      <c r="T405" s="58"/>
      <c r="U405" s="58"/>
      <c r="V405" s="58"/>
      <c r="W405" s="58"/>
      <c r="X405" s="58"/>
      <c r="Y405" s="58"/>
      <c r="Z405" s="58"/>
      <c r="AA405" s="58"/>
      <c r="AB405" s="58"/>
      <c r="AC405" s="58"/>
      <c r="AD405" s="58"/>
      <c r="AE405" s="58"/>
      <c r="AF405" s="58"/>
      <c r="AG405" s="58"/>
      <c r="AH405" s="58"/>
      <c r="AI405" s="58"/>
      <c r="AJ405" s="58"/>
      <c r="AK405" s="58"/>
      <c r="AL405" s="58"/>
      <c r="AM405" s="58"/>
      <c r="AN405" s="58"/>
      <c r="AO405" s="58"/>
      <c r="AP405" s="58"/>
      <c r="AQ405" s="58"/>
      <c r="AR405" s="58"/>
      <c r="AS405" s="58"/>
      <c r="AT405" s="58"/>
      <c r="AU405" s="58"/>
      <c r="AV405" s="58"/>
      <c r="AW405" s="58"/>
      <c r="AX405" s="58"/>
      <c r="AY405" s="58"/>
      <c r="AZ405" s="58"/>
      <c r="BA405" s="58"/>
      <c r="BB405" s="58"/>
      <c r="BC405" s="58"/>
      <c r="BD405" s="58"/>
      <c r="BE405" s="58"/>
      <c r="BF405" s="58"/>
      <c r="BG405" s="58"/>
      <c r="BH405" s="58"/>
      <c r="BI405" s="58"/>
      <c r="BJ405" s="58"/>
      <c r="BK405" s="58"/>
      <c r="BL405" s="58"/>
      <c r="BM405" s="58"/>
      <c r="BN405" s="58"/>
      <c r="BO405" s="58"/>
      <c r="BP405" s="58"/>
      <c r="BQ405" s="58"/>
      <c r="BR405" s="58"/>
      <c r="BS405" s="58"/>
      <c r="BT405" s="58"/>
      <c r="BU405" s="58"/>
      <c r="BV405" s="58"/>
      <c r="BW405" s="58"/>
      <c r="BX405" s="58"/>
      <c r="BY405" s="58"/>
      <c r="BZ405" s="58"/>
      <c r="CA405" s="58"/>
      <c r="CB405" s="58"/>
      <c r="CC405" s="58"/>
      <c r="CD405" s="58"/>
      <c r="CE405" s="58"/>
    </row>
    <row r="406" spans="1:83" ht="15.75" thickBot="1">
      <c r="A406" s="250"/>
      <c r="B406" s="276"/>
      <c r="C406" s="59" t="s">
        <v>31</v>
      </c>
      <c r="D406" s="177">
        <v>0</v>
      </c>
      <c r="E406" s="177">
        <v>0</v>
      </c>
      <c r="F406" s="177">
        <v>0</v>
      </c>
      <c r="G406" s="177">
        <v>0</v>
      </c>
      <c r="H406" s="177" t="e">
        <v>#DIV/0!</v>
      </c>
      <c r="I406" s="177">
        <v>0</v>
      </c>
      <c r="J406" s="177">
        <v>5</v>
      </c>
      <c r="K406" s="177" t="e">
        <v>#DIV/0!</v>
      </c>
      <c r="L406" s="177">
        <v>0</v>
      </c>
      <c r="M406" s="177"/>
      <c r="N406" s="177"/>
      <c r="O406" s="177"/>
      <c r="P406" s="177"/>
      <c r="Q406" s="177"/>
      <c r="R406" s="177"/>
      <c r="S406" s="177"/>
      <c r="T406" s="177"/>
      <c r="U406" s="177"/>
      <c r="V406" s="177"/>
      <c r="W406" s="177"/>
      <c r="X406" s="177"/>
      <c r="Y406" s="177"/>
      <c r="Z406" s="177"/>
      <c r="AA406" s="177"/>
      <c r="AB406" s="177"/>
      <c r="AC406" s="177"/>
      <c r="AD406" s="177"/>
      <c r="AE406" s="177"/>
      <c r="AF406" s="177"/>
      <c r="AG406" s="177"/>
      <c r="AH406" s="177"/>
      <c r="AI406" s="177"/>
      <c r="AJ406" s="177"/>
      <c r="AK406" s="177"/>
      <c r="AL406" s="177"/>
      <c r="AM406" s="177"/>
      <c r="AN406" s="177"/>
      <c r="AO406" s="177"/>
      <c r="AP406" s="177"/>
      <c r="AQ406" s="177"/>
      <c r="AR406" s="177"/>
      <c r="AS406" s="177"/>
      <c r="AT406" s="177"/>
      <c r="AU406" s="177"/>
      <c r="AV406" s="177"/>
      <c r="AW406" s="177"/>
      <c r="AX406" s="177"/>
      <c r="AY406" s="177"/>
      <c r="AZ406" s="177"/>
      <c r="BA406" s="177"/>
      <c r="BB406" s="177"/>
      <c r="BC406" s="177"/>
      <c r="BD406" s="177"/>
      <c r="BE406" s="177"/>
      <c r="BF406" s="177"/>
      <c r="BG406" s="177"/>
      <c r="BH406" s="177"/>
      <c r="BI406" s="177"/>
      <c r="BJ406" s="177"/>
      <c r="BK406" s="177"/>
      <c r="BL406" s="177"/>
      <c r="BM406" s="177"/>
      <c r="BN406" s="177"/>
      <c r="BO406" s="177"/>
      <c r="BP406" s="177"/>
      <c r="BQ406" s="177"/>
      <c r="BR406" s="177"/>
      <c r="BS406" s="177"/>
      <c r="BT406" s="177"/>
      <c r="BU406" s="177"/>
      <c r="BV406" s="177"/>
      <c r="BW406" s="177"/>
      <c r="BX406" s="177"/>
      <c r="BY406" s="177"/>
      <c r="BZ406" s="177"/>
      <c r="CA406" s="177"/>
      <c r="CB406" s="177"/>
      <c r="CC406" s="177"/>
      <c r="CD406" s="177"/>
      <c r="CE406" s="177"/>
    </row>
    <row r="407" spans="1:83" ht="15.75" thickBot="1">
      <c r="A407" s="250"/>
      <c r="B407" s="22" t="s">
        <v>367</v>
      </c>
      <c r="C407" s="59" t="s">
        <v>20</v>
      </c>
      <c r="D407" s="58">
        <v>1</v>
      </c>
      <c r="E407" s="58">
        <v>2</v>
      </c>
      <c r="F407" s="58">
        <v>0</v>
      </c>
      <c r="G407" s="58">
        <v>0</v>
      </c>
      <c r="H407" s="58">
        <v>0</v>
      </c>
      <c r="I407" s="58">
        <v>1</v>
      </c>
      <c r="J407" s="58">
        <v>1</v>
      </c>
      <c r="K407" s="58">
        <v>0</v>
      </c>
      <c r="L407" s="58">
        <v>1</v>
      </c>
      <c r="M407" s="58"/>
      <c r="N407" s="58"/>
      <c r="O407" s="58"/>
      <c r="P407" s="58"/>
      <c r="Q407" s="58"/>
      <c r="R407" s="58"/>
      <c r="S407" s="58"/>
      <c r="T407" s="58"/>
      <c r="U407" s="58"/>
      <c r="V407" s="58"/>
      <c r="W407" s="58"/>
      <c r="X407" s="58"/>
      <c r="Y407" s="58"/>
      <c r="Z407" s="58"/>
      <c r="AA407" s="58"/>
      <c r="AB407" s="58"/>
      <c r="AC407" s="58"/>
      <c r="AD407" s="58"/>
      <c r="AE407" s="58"/>
      <c r="AF407" s="58"/>
      <c r="AG407" s="58"/>
      <c r="AH407" s="58"/>
      <c r="AI407" s="58"/>
      <c r="AJ407" s="58"/>
      <c r="AK407" s="58"/>
      <c r="AL407" s="58"/>
      <c r="AM407" s="58"/>
      <c r="AN407" s="58"/>
      <c r="AO407" s="58"/>
      <c r="AP407" s="58"/>
      <c r="AQ407" s="58"/>
      <c r="AR407" s="58"/>
      <c r="AS407" s="58"/>
      <c r="AT407" s="58"/>
      <c r="AU407" s="58"/>
      <c r="AV407" s="58"/>
      <c r="AW407" s="58"/>
      <c r="AX407" s="58"/>
      <c r="AY407" s="58"/>
      <c r="AZ407" s="58"/>
      <c r="BA407" s="58"/>
      <c r="BB407" s="58"/>
      <c r="BC407" s="58"/>
      <c r="BD407" s="58"/>
      <c r="BE407" s="58"/>
      <c r="BF407" s="58"/>
      <c r="BG407" s="58"/>
      <c r="BH407" s="58"/>
      <c r="BI407" s="58"/>
      <c r="BJ407" s="58"/>
      <c r="BK407" s="58"/>
      <c r="BL407" s="58"/>
      <c r="BM407" s="58"/>
      <c r="BN407" s="58"/>
      <c r="BO407" s="58"/>
      <c r="BP407" s="58"/>
      <c r="BQ407" s="58"/>
      <c r="BR407" s="58"/>
      <c r="BS407" s="58"/>
      <c r="BT407" s="58"/>
      <c r="BU407" s="58"/>
      <c r="BV407" s="58"/>
      <c r="BW407" s="58"/>
      <c r="BX407" s="58"/>
      <c r="BY407" s="58"/>
      <c r="BZ407" s="58"/>
      <c r="CA407" s="58"/>
      <c r="CB407" s="58"/>
      <c r="CC407" s="58"/>
      <c r="CD407" s="58"/>
      <c r="CE407" s="58"/>
    </row>
    <row r="408" spans="1:83" ht="15.75" customHeight="1" thickBot="1">
      <c r="A408" s="250"/>
      <c r="B408" s="276" t="s">
        <v>363</v>
      </c>
      <c r="C408" s="59" t="s">
        <v>30</v>
      </c>
      <c r="D408" s="58">
        <v>27</v>
      </c>
      <c r="E408" s="58">
        <v>45</v>
      </c>
      <c r="F408" s="58">
        <v>0</v>
      </c>
      <c r="G408" s="58">
        <v>0</v>
      </c>
      <c r="H408" s="58">
        <v>0</v>
      </c>
      <c r="I408" s="58">
        <v>18</v>
      </c>
      <c r="J408" s="58">
        <v>20</v>
      </c>
      <c r="K408" s="58">
        <v>0</v>
      </c>
      <c r="L408" s="58">
        <v>25</v>
      </c>
      <c r="M408" s="58"/>
      <c r="N408" s="58"/>
      <c r="O408" s="58"/>
      <c r="P408" s="58"/>
      <c r="Q408" s="58"/>
      <c r="R408" s="58"/>
      <c r="S408" s="58"/>
      <c r="T408" s="58"/>
      <c r="U408" s="58"/>
      <c r="V408" s="58"/>
      <c r="W408" s="58"/>
      <c r="X408" s="58"/>
      <c r="Y408" s="58"/>
      <c r="Z408" s="58"/>
      <c r="AA408" s="58"/>
      <c r="AB408" s="58"/>
      <c r="AC408" s="58"/>
      <c r="AD408" s="58"/>
      <c r="AE408" s="58"/>
      <c r="AF408" s="58"/>
      <c r="AG408" s="58"/>
      <c r="AH408" s="58"/>
      <c r="AI408" s="58"/>
      <c r="AJ408" s="58"/>
      <c r="AK408" s="58"/>
      <c r="AL408" s="58"/>
      <c r="AM408" s="58"/>
      <c r="AN408" s="58"/>
      <c r="AO408" s="58"/>
      <c r="AP408" s="58"/>
      <c r="AQ408" s="58"/>
      <c r="AR408" s="58"/>
      <c r="AS408" s="58"/>
      <c r="AT408" s="58"/>
      <c r="AU408" s="58"/>
      <c r="AV408" s="58"/>
      <c r="AW408" s="58"/>
      <c r="AX408" s="58"/>
      <c r="AY408" s="58"/>
      <c r="AZ408" s="58"/>
      <c r="BA408" s="58"/>
      <c r="BB408" s="58"/>
      <c r="BC408" s="58"/>
      <c r="BD408" s="58"/>
      <c r="BE408" s="58"/>
      <c r="BF408" s="58"/>
      <c r="BG408" s="58"/>
      <c r="BH408" s="58"/>
      <c r="BI408" s="58"/>
      <c r="BJ408" s="58"/>
      <c r="BK408" s="58"/>
      <c r="BL408" s="58"/>
      <c r="BM408" s="58"/>
      <c r="BN408" s="58"/>
      <c r="BO408" s="58"/>
      <c r="BP408" s="58"/>
      <c r="BQ408" s="58"/>
      <c r="BR408" s="58"/>
      <c r="BS408" s="58"/>
      <c r="BT408" s="58"/>
      <c r="BU408" s="58"/>
      <c r="BV408" s="58"/>
      <c r="BW408" s="58"/>
      <c r="BX408" s="58"/>
      <c r="BY408" s="58"/>
      <c r="BZ408" s="58"/>
      <c r="CA408" s="58"/>
      <c r="CB408" s="58"/>
      <c r="CC408" s="58"/>
      <c r="CD408" s="58"/>
      <c r="CE408" s="58"/>
    </row>
    <row r="409" spans="1:83" ht="15.75" thickBot="1">
      <c r="A409" s="250"/>
      <c r="B409" s="276"/>
      <c r="C409" s="59" t="s">
        <v>31</v>
      </c>
      <c r="D409" s="177">
        <v>18.399999999999999</v>
      </c>
      <c r="E409" s="177">
        <v>24.7</v>
      </c>
      <c r="F409" s="177">
        <v>0</v>
      </c>
      <c r="G409" s="177">
        <v>0</v>
      </c>
      <c r="H409" s="177">
        <v>0</v>
      </c>
      <c r="I409" s="177">
        <v>25.4</v>
      </c>
      <c r="J409" s="177">
        <v>25.3</v>
      </c>
      <c r="K409" s="177">
        <v>0</v>
      </c>
      <c r="L409" s="177">
        <v>32.9</v>
      </c>
      <c r="M409" s="177"/>
      <c r="N409" s="177"/>
      <c r="O409" s="177"/>
      <c r="P409" s="177"/>
      <c r="Q409" s="177"/>
      <c r="R409" s="177"/>
      <c r="S409" s="177"/>
      <c r="T409" s="177"/>
      <c r="U409" s="177"/>
      <c r="V409" s="177"/>
      <c r="W409" s="177"/>
      <c r="X409" s="177"/>
      <c r="Y409" s="177"/>
      <c r="Z409" s="177"/>
      <c r="AA409" s="177"/>
      <c r="AB409" s="177"/>
      <c r="AC409" s="177"/>
      <c r="AD409" s="177"/>
      <c r="AE409" s="177"/>
      <c r="AF409" s="177"/>
      <c r="AG409" s="177"/>
      <c r="AH409" s="177"/>
      <c r="AI409" s="177"/>
      <c r="AJ409" s="177"/>
      <c r="AK409" s="177"/>
      <c r="AL409" s="177"/>
      <c r="AM409" s="177"/>
      <c r="AN409" s="177"/>
      <c r="AO409" s="177"/>
      <c r="AP409" s="177"/>
      <c r="AQ409" s="177"/>
      <c r="AR409" s="177"/>
      <c r="AS409" s="177"/>
      <c r="AT409" s="177"/>
      <c r="AU409" s="177"/>
      <c r="AV409" s="177"/>
      <c r="AW409" s="177"/>
      <c r="AX409" s="177"/>
      <c r="AY409" s="177"/>
      <c r="AZ409" s="177"/>
      <c r="BA409" s="177"/>
      <c r="BB409" s="177"/>
      <c r="BC409" s="177"/>
      <c r="BD409" s="177"/>
      <c r="BE409" s="177"/>
      <c r="BF409" s="177"/>
      <c r="BG409" s="177"/>
      <c r="BH409" s="177"/>
      <c r="BI409" s="177"/>
      <c r="BJ409" s="177"/>
      <c r="BK409" s="177"/>
      <c r="BL409" s="177"/>
      <c r="BM409" s="177"/>
      <c r="BN409" s="177"/>
      <c r="BO409" s="177"/>
      <c r="BP409" s="177"/>
      <c r="BQ409" s="177"/>
      <c r="BR409" s="177"/>
      <c r="BS409" s="177"/>
      <c r="BT409" s="177"/>
      <c r="BU409" s="177"/>
      <c r="BV409" s="177"/>
      <c r="BW409" s="177"/>
      <c r="BX409" s="177"/>
      <c r="BY409" s="177"/>
      <c r="BZ409" s="177"/>
      <c r="CA409" s="177"/>
      <c r="CB409" s="177"/>
      <c r="CC409" s="177"/>
      <c r="CD409" s="177"/>
      <c r="CE409" s="177"/>
    </row>
    <row r="410" spans="1:83" ht="15.75" customHeight="1" thickBot="1">
      <c r="A410" s="250"/>
      <c r="B410" s="276" t="s">
        <v>364</v>
      </c>
      <c r="C410" s="59" t="s">
        <v>30</v>
      </c>
      <c r="D410" s="58">
        <v>0</v>
      </c>
      <c r="E410" s="58">
        <v>0</v>
      </c>
      <c r="F410" s="58">
        <v>0</v>
      </c>
      <c r="G410" s="58">
        <v>0</v>
      </c>
      <c r="H410" s="58">
        <v>0</v>
      </c>
      <c r="I410" s="58">
        <v>0</v>
      </c>
      <c r="J410" s="58">
        <v>0</v>
      </c>
      <c r="K410" s="58">
        <v>0</v>
      </c>
      <c r="L410" s="58">
        <v>0</v>
      </c>
      <c r="M410" s="58"/>
      <c r="N410" s="58"/>
      <c r="O410" s="58"/>
      <c r="P410" s="58"/>
      <c r="Q410" s="58"/>
      <c r="R410" s="58"/>
      <c r="S410" s="58"/>
      <c r="T410" s="58"/>
      <c r="U410" s="58"/>
      <c r="V410" s="58"/>
      <c r="W410" s="58"/>
      <c r="X410" s="58"/>
      <c r="Y410" s="58"/>
      <c r="Z410" s="58"/>
      <c r="AA410" s="58"/>
      <c r="AB410" s="58"/>
      <c r="AC410" s="58"/>
      <c r="AD410" s="58"/>
      <c r="AE410" s="58"/>
      <c r="AF410" s="58"/>
      <c r="AG410" s="58"/>
      <c r="AH410" s="58"/>
      <c r="AI410" s="58"/>
      <c r="AJ410" s="58"/>
      <c r="AK410" s="58"/>
      <c r="AL410" s="58"/>
      <c r="AM410" s="58"/>
      <c r="AN410" s="58"/>
      <c r="AO410" s="58"/>
      <c r="AP410" s="58"/>
      <c r="AQ410" s="58"/>
      <c r="AR410" s="58"/>
      <c r="AS410" s="58"/>
      <c r="AT410" s="58"/>
      <c r="AU410" s="58"/>
      <c r="AV410" s="58"/>
      <c r="AW410" s="58"/>
      <c r="AX410" s="58"/>
      <c r="AY410" s="58"/>
      <c r="AZ410" s="58"/>
      <c r="BA410" s="58"/>
      <c r="BB410" s="58"/>
      <c r="BC410" s="58"/>
      <c r="BD410" s="58"/>
      <c r="BE410" s="58"/>
      <c r="BF410" s="58"/>
      <c r="BG410" s="58"/>
      <c r="BH410" s="58"/>
      <c r="BI410" s="58"/>
      <c r="BJ410" s="58"/>
      <c r="BK410" s="58"/>
      <c r="BL410" s="58"/>
      <c r="BM410" s="58"/>
      <c r="BN410" s="58"/>
      <c r="BO410" s="58"/>
      <c r="BP410" s="58"/>
      <c r="BQ410" s="58"/>
      <c r="BR410" s="58"/>
      <c r="BS410" s="58"/>
      <c r="BT410" s="58"/>
      <c r="BU410" s="58"/>
      <c r="BV410" s="58"/>
      <c r="BW410" s="58"/>
      <c r="BX410" s="58"/>
      <c r="BY410" s="58"/>
      <c r="BZ410" s="58"/>
      <c r="CA410" s="58"/>
      <c r="CB410" s="58"/>
      <c r="CC410" s="58"/>
      <c r="CD410" s="58"/>
      <c r="CE410" s="58"/>
    </row>
    <row r="411" spans="1:83" ht="15.75" thickBot="1">
      <c r="A411" s="250"/>
      <c r="B411" s="276"/>
      <c r="C411" s="59" t="s">
        <v>31</v>
      </c>
      <c r="D411" s="177">
        <v>0</v>
      </c>
      <c r="E411" s="177">
        <v>0</v>
      </c>
      <c r="F411" s="177" t="e">
        <v>#DIV/0!</v>
      </c>
      <c r="G411" s="177" t="e">
        <v>#DIV/0!</v>
      </c>
      <c r="H411" s="177" t="e">
        <v>#DIV/0!</v>
      </c>
      <c r="I411" s="177">
        <v>0</v>
      </c>
      <c r="J411" s="177">
        <v>0</v>
      </c>
      <c r="K411" s="177" t="e">
        <v>#DIV/0!</v>
      </c>
      <c r="L411" s="177">
        <v>0</v>
      </c>
      <c r="M411" s="177"/>
      <c r="N411" s="177"/>
      <c r="O411" s="177"/>
      <c r="P411" s="177"/>
      <c r="Q411" s="177"/>
      <c r="R411" s="177"/>
      <c r="S411" s="177"/>
      <c r="T411" s="177"/>
      <c r="U411" s="177"/>
      <c r="V411" s="177"/>
      <c r="W411" s="177"/>
      <c r="X411" s="177"/>
      <c r="Y411" s="177"/>
      <c r="Z411" s="177"/>
      <c r="AA411" s="177"/>
      <c r="AB411" s="177"/>
      <c r="AC411" s="177"/>
      <c r="AD411" s="177"/>
      <c r="AE411" s="177"/>
      <c r="AF411" s="177"/>
      <c r="AG411" s="177"/>
      <c r="AH411" s="177"/>
      <c r="AI411" s="177"/>
      <c r="AJ411" s="177"/>
      <c r="AK411" s="177"/>
      <c r="AL411" s="177"/>
      <c r="AM411" s="177"/>
      <c r="AN411" s="177"/>
      <c r="AO411" s="177"/>
      <c r="AP411" s="177"/>
      <c r="AQ411" s="177"/>
      <c r="AR411" s="177"/>
      <c r="AS411" s="177"/>
      <c r="AT411" s="177"/>
      <c r="AU411" s="177"/>
      <c r="AV411" s="177"/>
      <c r="AW411" s="177"/>
      <c r="AX411" s="177"/>
      <c r="AY411" s="177"/>
      <c r="AZ411" s="177"/>
      <c r="BA411" s="177"/>
      <c r="BB411" s="177"/>
      <c r="BC411" s="177"/>
      <c r="BD411" s="177"/>
      <c r="BE411" s="177"/>
      <c r="BF411" s="177"/>
      <c r="BG411" s="177"/>
      <c r="BH411" s="177"/>
      <c r="BI411" s="177"/>
      <c r="BJ411" s="177"/>
      <c r="BK411" s="177"/>
      <c r="BL411" s="177"/>
      <c r="BM411" s="177"/>
      <c r="BN411" s="177"/>
      <c r="BO411" s="177"/>
      <c r="BP411" s="177"/>
      <c r="BQ411" s="177"/>
      <c r="BR411" s="177"/>
      <c r="BS411" s="177"/>
      <c r="BT411" s="177"/>
      <c r="BU411" s="177"/>
      <c r="BV411" s="177"/>
      <c r="BW411" s="177"/>
      <c r="BX411" s="177"/>
      <c r="BY411" s="177"/>
      <c r="BZ411" s="177"/>
      <c r="CA411" s="177"/>
      <c r="CB411" s="177"/>
      <c r="CC411" s="177"/>
      <c r="CD411" s="177"/>
      <c r="CE411" s="177"/>
    </row>
    <row r="412" spans="1:83" ht="15.75" customHeight="1" thickBot="1">
      <c r="A412" s="250"/>
      <c r="B412" s="276" t="s">
        <v>365</v>
      </c>
      <c r="C412" s="59" t="s">
        <v>30</v>
      </c>
      <c r="D412" s="58">
        <v>1</v>
      </c>
      <c r="E412" s="58">
        <v>0</v>
      </c>
      <c r="F412" s="58">
        <v>0</v>
      </c>
      <c r="G412" s="58">
        <v>0</v>
      </c>
      <c r="H412" s="58">
        <v>0</v>
      </c>
      <c r="I412" s="58">
        <v>0</v>
      </c>
      <c r="J412" s="58">
        <v>1</v>
      </c>
      <c r="K412" s="58">
        <v>0</v>
      </c>
      <c r="L412" s="58">
        <v>0</v>
      </c>
      <c r="M412" s="58"/>
      <c r="N412" s="58"/>
      <c r="O412" s="58"/>
      <c r="P412" s="58"/>
      <c r="Q412" s="58"/>
      <c r="R412" s="58"/>
      <c r="S412" s="58"/>
      <c r="T412" s="58"/>
      <c r="U412" s="58"/>
      <c r="V412" s="58"/>
      <c r="W412" s="58"/>
      <c r="X412" s="58"/>
      <c r="Y412" s="58"/>
      <c r="Z412" s="58"/>
      <c r="AA412" s="58"/>
      <c r="AB412" s="58"/>
      <c r="AC412" s="58"/>
      <c r="AD412" s="58"/>
      <c r="AE412" s="58"/>
      <c r="AF412" s="58"/>
      <c r="AG412" s="58"/>
      <c r="AH412" s="58"/>
      <c r="AI412" s="58"/>
      <c r="AJ412" s="58"/>
      <c r="AK412" s="58"/>
      <c r="AL412" s="58"/>
      <c r="AM412" s="58"/>
      <c r="AN412" s="58"/>
      <c r="AO412" s="58"/>
      <c r="AP412" s="58"/>
      <c r="AQ412" s="58"/>
      <c r="AR412" s="58"/>
      <c r="AS412" s="58"/>
      <c r="AT412" s="58"/>
      <c r="AU412" s="58"/>
      <c r="AV412" s="58"/>
      <c r="AW412" s="58"/>
      <c r="AX412" s="58"/>
      <c r="AY412" s="58"/>
      <c r="AZ412" s="58"/>
      <c r="BA412" s="58"/>
      <c r="BB412" s="58"/>
      <c r="BC412" s="58"/>
      <c r="BD412" s="58"/>
      <c r="BE412" s="58"/>
      <c r="BF412" s="58"/>
      <c r="BG412" s="58"/>
      <c r="BH412" s="58"/>
      <c r="BI412" s="58"/>
      <c r="BJ412" s="58"/>
      <c r="BK412" s="58"/>
      <c r="BL412" s="58"/>
      <c r="BM412" s="58"/>
      <c r="BN412" s="58"/>
      <c r="BO412" s="58"/>
      <c r="BP412" s="58"/>
      <c r="BQ412" s="58"/>
      <c r="BR412" s="58"/>
      <c r="BS412" s="58"/>
      <c r="BT412" s="58"/>
      <c r="BU412" s="58"/>
      <c r="BV412" s="58"/>
      <c r="BW412" s="58"/>
      <c r="BX412" s="58"/>
      <c r="BY412" s="58"/>
      <c r="BZ412" s="58"/>
      <c r="CA412" s="58"/>
      <c r="CB412" s="58"/>
      <c r="CC412" s="58"/>
      <c r="CD412" s="58"/>
      <c r="CE412" s="58"/>
    </row>
    <row r="413" spans="1:83" ht="15.75" thickBot="1">
      <c r="A413" s="250"/>
      <c r="B413" s="276"/>
      <c r="C413" s="59" t="s">
        <v>31</v>
      </c>
      <c r="D413" s="177">
        <v>3.7</v>
      </c>
      <c r="E413" s="177">
        <v>0</v>
      </c>
      <c r="F413" s="177" t="e">
        <v>#DIV/0!</v>
      </c>
      <c r="G413" s="177" t="e">
        <v>#DIV/0!</v>
      </c>
      <c r="H413" s="177" t="e">
        <v>#DIV/0!</v>
      </c>
      <c r="I413" s="177">
        <v>0</v>
      </c>
      <c r="J413" s="177">
        <v>5</v>
      </c>
      <c r="K413" s="177" t="e">
        <v>#DIV/0!</v>
      </c>
      <c r="L413" s="177">
        <v>0</v>
      </c>
      <c r="M413" s="177"/>
      <c r="N413" s="177"/>
      <c r="O413" s="177"/>
      <c r="P413" s="177"/>
      <c r="Q413" s="177"/>
      <c r="R413" s="177"/>
      <c r="S413" s="177"/>
      <c r="T413" s="177"/>
      <c r="U413" s="177"/>
      <c r="V413" s="177"/>
      <c r="W413" s="177"/>
      <c r="X413" s="177"/>
      <c r="Y413" s="177"/>
      <c r="Z413" s="177"/>
      <c r="AA413" s="177"/>
      <c r="AB413" s="177"/>
      <c r="AC413" s="177"/>
      <c r="AD413" s="177"/>
      <c r="AE413" s="177"/>
      <c r="AF413" s="177"/>
      <c r="AG413" s="177"/>
      <c r="AH413" s="177"/>
      <c r="AI413" s="177"/>
      <c r="AJ413" s="177"/>
      <c r="AK413" s="177"/>
      <c r="AL413" s="177"/>
      <c r="AM413" s="177"/>
      <c r="AN413" s="177"/>
      <c r="AO413" s="177"/>
      <c r="AP413" s="177"/>
      <c r="AQ413" s="177"/>
      <c r="AR413" s="177"/>
      <c r="AS413" s="177"/>
      <c r="AT413" s="177"/>
      <c r="AU413" s="177"/>
      <c r="AV413" s="177"/>
      <c r="AW413" s="177"/>
      <c r="AX413" s="177"/>
      <c r="AY413" s="177"/>
      <c r="AZ413" s="177"/>
      <c r="BA413" s="177"/>
      <c r="BB413" s="177"/>
      <c r="BC413" s="177"/>
      <c r="BD413" s="177"/>
      <c r="BE413" s="177"/>
      <c r="BF413" s="177"/>
      <c r="BG413" s="177"/>
      <c r="BH413" s="177"/>
      <c r="BI413" s="177"/>
      <c r="BJ413" s="177"/>
      <c r="BK413" s="177"/>
      <c r="BL413" s="177"/>
      <c r="BM413" s="177"/>
      <c r="BN413" s="177"/>
      <c r="BO413" s="177"/>
      <c r="BP413" s="177"/>
      <c r="BQ413" s="177"/>
      <c r="BR413" s="177"/>
      <c r="BS413" s="177"/>
      <c r="BT413" s="177"/>
      <c r="BU413" s="177"/>
      <c r="BV413" s="177"/>
      <c r="BW413" s="177"/>
      <c r="BX413" s="177"/>
      <c r="BY413" s="177"/>
      <c r="BZ413" s="177"/>
      <c r="CA413" s="177"/>
      <c r="CB413" s="177"/>
      <c r="CC413" s="177"/>
      <c r="CD413" s="177"/>
      <c r="CE413" s="177"/>
    </row>
    <row r="414" spans="1:83" ht="15.75" thickBot="1">
      <c r="A414" s="250"/>
      <c r="B414" s="22" t="s">
        <v>368</v>
      </c>
      <c r="C414" s="59" t="s">
        <v>20</v>
      </c>
      <c r="D414" s="58">
        <v>1</v>
      </c>
      <c r="E414" s="58">
        <v>2</v>
      </c>
      <c r="F414" s="58">
        <v>1</v>
      </c>
      <c r="G414" s="58">
        <v>0</v>
      </c>
      <c r="H414" s="58">
        <v>0</v>
      </c>
      <c r="I414" s="58">
        <v>1</v>
      </c>
      <c r="J414" s="58">
        <v>0</v>
      </c>
      <c r="K414" s="58">
        <v>0</v>
      </c>
      <c r="L414" s="58">
        <v>1</v>
      </c>
      <c r="M414" s="58"/>
      <c r="N414" s="58"/>
      <c r="O414" s="58"/>
      <c r="P414" s="58"/>
      <c r="Q414" s="58"/>
      <c r="R414" s="58"/>
      <c r="S414" s="58"/>
      <c r="T414" s="58"/>
      <c r="U414" s="58"/>
      <c r="V414" s="58"/>
      <c r="W414" s="58"/>
      <c r="X414" s="58"/>
      <c r="Y414" s="58"/>
      <c r="Z414" s="58"/>
      <c r="AA414" s="58"/>
      <c r="AB414" s="58"/>
      <c r="AC414" s="58"/>
      <c r="AD414" s="58"/>
      <c r="AE414" s="58"/>
      <c r="AF414" s="58"/>
      <c r="AG414" s="58"/>
      <c r="AH414" s="58"/>
      <c r="AI414" s="58"/>
      <c r="AJ414" s="58"/>
      <c r="AK414" s="58"/>
      <c r="AL414" s="58"/>
      <c r="AM414" s="58"/>
      <c r="AN414" s="58"/>
      <c r="AO414" s="58"/>
      <c r="AP414" s="58"/>
      <c r="AQ414" s="58"/>
      <c r="AR414" s="58"/>
      <c r="AS414" s="58"/>
      <c r="AT414" s="58"/>
      <c r="AU414" s="58"/>
      <c r="AV414" s="58"/>
      <c r="AW414" s="58"/>
      <c r="AX414" s="58"/>
      <c r="AY414" s="58"/>
      <c r="AZ414" s="58"/>
      <c r="BA414" s="58"/>
      <c r="BB414" s="58"/>
      <c r="BC414" s="58"/>
      <c r="BD414" s="58"/>
      <c r="BE414" s="58"/>
      <c r="BF414" s="58"/>
      <c r="BG414" s="58"/>
      <c r="BH414" s="58"/>
      <c r="BI414" s="58"/>
      <c r="BJ414" s="58"/>
      <c r="BK414" s="58"/>
      <c r="BL414" s="58"/>
      <c r="BM414" s="58"/>
      <c r="BN414" s="58"/>
      <c r="BO414" s="58"/>
      <c r="BP414" s="58"/>
      <c r="BQ414" s="58"/>
      <c r="BR414" s="58"/>
      <c r="BS414" s="58"/>
      <c r="BT414" s="58"/>
      <c r="BU414" s="58"/>
      <c r="BV414" s="58"/>
      <c r="BW414" s="58"/>
      <c r="BX414" s="58"/>
      <c r="BY414" s="58"/>
      <c r="BZ414" s="58"/>
      <c r="CA414" s="58"/>
      <c r="CB414" s="58"/>
      <c r="CC414" s="58"/>
      <c r="CD414" s="58"/>
      <c r="CE414" s="58"/>
    </row>
    <row r="415" spans="1:83" ht="15.75" customHeight="1" thickBot="1">
      <c r="A415" s="250"/>
      <c r="B415" s="276" t="s">
        <v>363</v>
      </c>
      <c r="C415" s="59" t="s">
        <v>30</v>
      </c>
      <c r="D415" s="58">
        <v>27</v>
      </c>
      <c r="E415" s="58">
        <v>46</v>
      </c>
      <c r="F415" s="58">
        <v>23</v>
      </c>
      <c r="G415" s="58">
        <v>0</v>
      </c>
      <c r="H415" s="58">
        <v>0</v>
      </c>
      <c r="I415" s="58">
        <v>23</v>
      </c>
      <c r="J415" s="58">
        <v>0</v>
      </c>
      <c r="K415" s="58">
        <v>0</v>
      </c>
      <c r="L415" s="58">
        <v>16</v>
      </c>
      <c r="M415" s="58"/>
      <c r="N415" s="58"/>
      <c r="O415" s="58"/>
      <c r="P415" s="58"/>
      <c r="Q415" s="58"/>
      <c r="R415" s="58"/>
      <c r="S415" s="58"/>
      <c r="T415" s="58"/>
      <c r="U415" s="58"/>
      <c r="V415" s="58"/>
      <c r="W415" s="58"/>
      <c r="X415" s="58"/>
      <c r="Y415" s="58"/>
      <c r="Z415" s="58"/>
      <c r="AA415" s="58"/>
      <c r="AB415" s="58"/>
      <c r="AC415" s="58"/>
      <c r="AD415" s="58"/>
      <c r="AE415" s="58"/>
      <c r="AF415" s="58"/>
      <c r="AG415" s="58"/>
      <c r="AH415" s="58"/>
      <c r="AI415" s="58"/>
      <c r="AJ415" s="58"/>
      <c r="AK415" s="58"/>
      <c r="AL415" s="58"/>
      <c r="AM415" s="58"/>
      <c r="AN415" s="58"/>
      <c r="AO415" s="58"/>
      <c r="AP415" s="58"/>
      <c r="AQ415" s="58"/>
      <c r="AR415" s="58"/>
      <c r="AS415" s="58"/>
      <c r="AT415" s="58"/>
      <c r="AU415" s="58"/>
      <c r="AV415" s="58"/>
      <c r="AW415" s="58"/>
      <c r="AX415" s="58"/>
      <c r="AY415" s="58"/>
      <c r="AZ415" s="58"/>
      <c r="BA415" s="58"/>
      <c r="BB415" s="58"/>
      <c r="BC415" s="58"/>
      <c r="BD415" s="58"/>
      <c r="BE415" s="58"/>
      <c r="BF415" s="58"/>
      <c r="BG415" s="58"/>
      <c r="BH415" s="58"/>
      <c r="BI415" s="58"/>
      <c r="BJ415" s="58"/>
      <c r="BK415" s="58"/>
      <c r="BL415" s="58"/>
      <c r="BM415" s="58"/>
      <c r="BN415" s="58"/>
      <c r="BO415" s="58"/>
      <c r="BP415" s="58"/>
      <c r="BQ415" s="58"/>
      <c r="BR415" s="58"/>
      <c r="BS415" s="58"/>
      <c r="BT415" s="58"/>
      <c r="BU415" s="58"/>
      <c r="BV415" s="58"/>
      <c r="BW415" s="58"/>
      <c r="BX415" s="58"/>
      <c r="BY415" s="58"/>
      <c r="BZ415" s="58"/>
      <c r="CA415" s="58"/>
      <c r="CB415" s="58"/>
      <c r="CC415" s="58"/>
      <c r="CD415" s="58"/>
      <c r="CE415" s="58"/>
    </row>
    <row r="416" spans="1:83" ht="15.75" thickBot="1">
      <c r="A416" s="250"/>
      <c r="B416" s="276"/>
      <c r="C416" s="59" t="s">
        <v>31</v>
      </c>
      <c r="D416" s="177">
        <v>18.399999999999999</v>
      </c>
      <c r="E416" s="177">
        <v>25.3</v>
      </c>
      <c r="F416" s="177">
        <v>29.9</v>
      </c>
      <c r="G416" s="177">
        <v>0</v>
      </c>
      <c r="H416" s="177">
        <v>0</v>
      </c>
      <c r="I416" s="177">
        <v>32.4</v>
      </c>
      <c r="J416" s="177">
        <v>0</v>
      </c>
      <c r="K416" s="177">
        <v>0</v>
      </c>
      <c r="L416" s="177">
        <v>21.1</v>
      </c>
      <c r="M416" s="177"/>
      <c r="N416" s="177"/>
      <c r="O416" s="177"/>
      <c r="P416" s="177"/>
      <c r="Q416" s="177"/>
      <c r="R416" s="177"/>
      <c r="S416" s="177"/>
      <c r="T416" s="177"/>
      <c r="U416" s="177"/>
      <c r="V416" s="177"/>
      <c r="W416" s="177"/>
      <c r="X416" s="177"/>
      <c r="Y416" s="177"/>
      <c r="Z416" s="177"/>
      <c r="AA416" s="177"/>
      <c r="AB416" s="177"/>
      <c r="AC416" s="177"/>
      <c r="AD416" s="177"/>
      <c r="AE416" s="177"/>
      <c r="AF416" s="177"/>
      <c r="AG416" s="177"/>
      <c r="AH416" s="177"/>
      <c r="AI416" s="177"/>
      <c r="AJ416" s="177"/>
      <c r="AK416" s="177"/>
      <c r="AL416" s="177"/>
      <c r="AM416" s="177"/>
      <c r="AN416" s="177"/>
      <c r="AO416" s="177"/>
      <c r="AP416" s="177"/>
      <c r="AQ416" s="177"/>
      <c r="AR416" s="177"/>
      <c r="AS416" s="177"/>
      <c r="AT416" s="177"/>
      <c r="AU416" s="177"/>
      <c r="AV416" s="177"/>
      <c r="AW416" s="177"/>
      <c r="AX416" s="177"/>
      <c r="AY416" s="177"/>
      <c r="AZ416" s="177"/>
      <c r="BA416" s="177"/>
      <c r="BB416" s="177"/>
      <c r="BC416" s="177"/>
      <c r="BD416" s="177"/>
      <c r="BE416" s="177"/>
      <c r="BF416" s="177"/>
      <c r="BG416" s="177"/>
      <c r="BH416" s="177"/>
      <c r="BI416" s="177"/>
      <c r="BJ416" s="177"/>
      <c r="BK416" s="177"/>
      <c r="BL416" s="177"/>
      <c r="BM416" s="177"/>
      <c r="BN416" s="177"/>
      <c r="BO416" s="177"/>
      <c r="BP416" s="177"/>
      <c r="BQ416" s="177"/>
      <c r="BR416" s="177"/>
      <c r="BS416" s="177"/>
      <c r="BT416" s="177"/>
      <c r="BU416" s="177"/>
      <c r="BV416" s="177"/>
      <c r="BW416" s="177"/>
      <c r="BX416" s="177"/>
      <c r="BY416" s="177"/>
      <c r="BZ416" s="177"/>
      <c r="CA416" s="177"/>
      <c r="CB416" s="177"/>
      <c r="CC416" s="177"/>
      <c r="CD416" s="177"/>
      <c r="CE416" s="177"/>
    </row>
    <row r="417" spans="1:83" ht="15.75" customHeight="1" thickBot="1">
      <c r="A417" s="250"/>
      <c r="B417" s="276" t="s">
        <v>364</v>
      </c>
      <c r="C417" s="59" t="s">
        <v>30</v>
      </c>
      <c r="D417" s="58">
        <v>0</v>
      </c>
      <c r="E417" s="58">
        <v>0</v>
      </c>
      <c r="F417" s="58">
        <v>0</v>
      </c>
      <c r="G417" s="58">
        <v>0</v>
      </c>
      <c r="H417" s="58">
        <v>0</v>
      </c>
      <c r="I417" s="58">
        <v>0</v>
      </c>
      <c r="J417" s="58">
        <v>0</v>
      </c>
      <c r="K417" s="58">
        <v>0</v>
      </c>
      <c r="L417" s="58">
        <v>0</v>
      </c>
      <c r="M417" s="58"/>
      <c r="N417" s="58"/>
      <c r="O417" s="58"/>
      <c r="P417" s="58"/>
      <c r="Q417" s="58"/>
      <c r="R417" s="58"/>
      <c r="S417" s="58"/>
      <c r="T417" s="58"/>
      <c r="U417" s="58"/>
      <c r="V417" s="58"/>
      <c r="W417" s="58"/>
      <c r="X417" s="58"/>
      <c r="Y417" s="58"/>
      <c r="Z417" s="58"/>
      <c r="AA417" s="58"/>
      <c r="AB417" s="58"/>
      <c r="AC417" s="58"/>
      <c r="AD417" s="58"/>
      <c r="AE417" s="58"/>
      <c r="AF417" s="58"/>
      <c r="AG417" s="58"/>
      <c r="AH417" s="58"/>
      <c r="AI417" s="58"/>
      <c r="AJ417" s="58"/>
      <c r="AK417" s="58"/>
      <c r="AL417" s="58"/>
      <c r="AM417" s="58"/>
      <c r="AN417" s="58"/>
      <c r="AO417" s="58"/>
      <c r="AP417" s="58"/>
      <c r="AQ417" s="58"/>
      <c r="AR417" s="58"/>
      <c r="AS417" s="58"/>
      <c r="AT417" s="58"/>
      <c r="AU417" s="58"/>
      <c r="AV417" s="58"/>
      <c r="AW417" s="58"/>
      <c r="AX417" s="58"/>
      <c r="AY417" s="58"/>
      <c r="AZ417" s="58"/>
      <c r="BA417" s="58"/>
      <c r="BB417" s="58"/>
      <c r="BC417" s="58"/>
      <c r="BD417" s="58"/>
      <c r="BE417" s="58"/>
      <c r="BF417" s="58"/>
      <c r="BG417" s="58"/>
      <c r="BH417" s="58"/>
      <c r="BI417" s="58"/>
      <c r="BJ417" s="58"/>
      <c r="BK417" s="58"/>
      <c r="BL417" s="58"/>
      <c r="BM417" s="58"/>
      <c r="BN417" s="58"/>
      <c r="BO417" s="58"/>
      <c r="BP417" s="58"/>
      <c r="BQ417" s="58"/>
      <c r="BR417" s="58"/>
      <c r="BS417" s="58"/>
      <c r="BT417" s="58"/>
      <c r="BU417" s="58"/>
      <c r="BV417" s="58"/>
      <c r="BW417" s="58"/>
      <c r="BX417" s="58"/>
      <c r="BY417" s="58"/>
      <c r="BZ417" s="58"/>
      <c r="CA417" s="58"/>
      <c r="CB417" s="58"/>
      <c r="CC417" s="58"/>
      <c r="CD417" s="58"/>
      <c r="CE417" s="58"/>
    </row>
    <row r="418" spans="1:83" ht="15.75" thickBot="1">
      <c r="A418" s="250"/>
      <c r="B418" s="276"/>
      <c r="C418" s="59" t="s">
        <v>31</v>
      </c>
      <c r="D418" s="177">
        <v>0</v>
      </c>
      <c r="E418" s="177">
        <v>0</v>
      </c>
      <c r="F418" s="177">
        <v>0</v>
      </c>
      <c r="G418" s="177" t="e">
        <v>#DIV/0!</v>
      </c>
      <c r="H418" s="177" t="e">
        <v>#DIV/0!</v>
      </c>
      <c r="I418" s="177">
        <v>0</v>
      </c>
      <c r="J418" s="177" t="e">
        <v>#DIV/0!</v>
      </c>
      <c r="K418" s="177" t="e">
        <v>#DIV/0!</v>
      </c>
      <c r="L418" s="177">
        <v>0</v>
      </c>
      <c r="M418" s="177"/>
      <c r="N418" s="177"/>
      <c r="O418" s="177"/>
      <c r="P418" s="177"/>
      <c r="Q418" s="177"/>
      <c r="R418" s="177"/>
      <c r="S418" s="177"/>
      <c r="T418" s="177"/>
      <c r="U418" s="177"/>
      <c r="V418" s="177"/>
      <c r="W418" s="177"/>
      <c r="X418" s="177"/>
      <c r="Y418" s="177"/>
      <c r="Z418" s="177"/>
      <c r="AA418" s="177"/>
      <c r="AB418" s="177"/>
      <c r="AC418" s="177"/>
      <c r="AD418" s="177"/>
      <c r="AE418" s="177"/>
      <c r="AF418" s="177"/>
      <c r="AG418" s="177"/>
      <c r="AH418" s="177"/>
      <c r="AI418" s="177"/>
      <c r="AJ418" s="177"/>
      <c r="AK418" s="177"/>
      <c r="AL418" s="177"/>
      <c r="AM418" s="177"/>
      <c r="AN418" s="177"/>
      <c r="AO418" s="177"/>
      <c r="AP418" s="177"/>
      <c r="AQ418" s="177"/>
      <c r="AR418" s="177"/>
      <c r="AS418" s="177"/>
      <c r="AT418" s="177"/>
      <c r="AU418" s="177"/>
      <c r="AV418" s="177"/>
      <c r="AW418" s="177"/>
      <c r="AX418" s="177"/>
      <c r="AY418" s="177"/>
      <c r="AZ418" s="177"/>
      <c r="BA418" s="177"/>
      <c r="BB418" s="177"/>
      <c r="BC418" s="177"/>
      <c r="BD418" s="177"/>
      <c r="BE418" s="177"/>
      <c r="BF418" s="177"/>
      <c r="BG418" s="177"/>
      <c r="BH418" s="177"/>
      <c r="BI418" s="177"/>
      <c r="BJ418" s="177"/>
      <c r="BK418" s="177"/>
      <c r="BL418" s="177"/>
      <c r="BM418" s="177"/>
      <c r="BN418" s="177"/>
      <c r="BO418" s="177"/>
      <c r="BP418" s="177"/>
      <c r="BQ418" s="177"/>
      <c r="BR418" s="177"/>
      <c r="BS418" s="177"/>
      <c r="BT418" s="177"/>
      <c r="BU418" s="177"/>
      <c r="BV418" s="177"/>
      <c r="BW418" s="177"/>
      <c r="BX418" s="177"/>
      <c r="BY418" s="177"/>
      <c r="BZ418" s="177"/>
      <c r="CA418" s="177"/>
      <c r="CB418" s="177"/>
      <c r="CC418" s="177"/>
      <c r="CD418" s="177"/>
      <c r="CE418" s="177"/>
    </row>
    <row r="419" spans="1:83" ht="15.75" customHeight="1" thickBot="1">
      <c r="A419" s="250"/>
      <c r="B419" s="276" t="s">
        <v>365</v>
      </c>
      <c r="C419" s="59" t="s">
        <v>30</v>
      </c>
      <c r="D419" s="58">
        <v>0</v>
      </c>
      <c r="E419" s="58">
        <v>0</v>
      </c>
      <c r="F419" s="58">
        <v>0</v>
      </c>
      <c r="G419" s="58">
        <v>0</v>
      </c>
      <c r="H419" s="58">
        <v>0</v>
      </c>
      <c r="I419" s="58">
        <v>1</v>
      </c>
      <c r="J419" s="58">
        <v>0</v>
      </c>
      <c r="K419" s="58">
        <v>0</v>
      </c>
      <c r="L419" s="58">
        <v>0</v>
      </c>
      <c r="M419" s="58"/>
      <c r="N419" s="58"/>
      <c r="O419" s="58"/>
      <c r="P419" s="58"/>
      <c r="Q419" s="58"/>
      <c r="R419" s="58"/>
      <c r="S419" s="58"/>
      <c r="T419" s="58"/>
      <c r="U419" s="58"/>
      <c r="V419" s="58"/>
      <c r="W419" s="58"/>
      <c r="X419" s="58"/>
      <c r="Y419" s="58"/>
      <c r="Z419" s="58"/>
      <c r="AA419" s="58"/>
      <c r="AB419" s="58"/>
      <c r="AC419" s="58"/>
      <c r="AD419" s="58"/>
      <c r="AE419" s="58"/>
      <c r="AF419" s="58"/>
      <c r="AG419" s="58"/>
      <c r="AH419" s="58"/>
      <c r="AI419" s="58"/>
      <c r="AJ419" s="58"/>
      <c r="AK419" s="58"/>
      <c r="AL419" s="58"/>
      <c r="AM419" s="58"/>
      <c r="AN419" s="58"/>
      <c r="AO419" s="58"/>
      <c r="AP419" s="58"/>
      <c r="AQ419" s="58"/>
      <c r="AR419" s="58"/>
      <c r="AS419" s="58"/>
      <c r="AT419" s="58"/>
      <c r="AU419" s="58"/>
      <c r="AV419" s="58"/>
      <c r="AW419" s="58"/>
      <c r="AX419" s="58"/>
      <c r="AY419" s="58"/>
      <c r="AZ419" s="58"/>
      <c r="BA419" s="58"/>
      <c r="BB419" s="58"/>
      <c r="BC419" s="58"/>
      <c r="BD419" s="58"/>
      <c r="BE419" s="58"/>
      <c r="BF419" s="58"/>
      <c r="BG419" s="58"/>
      <c r="BH419" s="58"/>
      <c r="BI419" s="58"/>
      <c r="BJ419" s="58"/>
      <c r="BK419" s="58"/>
      <c r="BL419" s="58"/>
      <c r="BM419" s="58"/>
      <c r="BN419" s="58"/>
      <c r="BO419" s="58"/>
      <c r="BP419" s="58"/>
      <c r="BQ419" s="58"/>
      <c r="BR419" s="58"/>
      <c r="BS419" s="58"/>
      <c r="BT419" s="58"/>
      <c r="BU419" s="58"/>
      <c r="BV419" s="58"/>
      <c r="BW419" s="58"/>
      <c r="BX419" s="58"/>
      <c r="BY419" s="58"/>
      <c r="BZ419" s="58"/>
      <c r="CA419" s="58"/>
      <c r="CB419" s="58"/>
      <c r="CC419" s="58"/>
      <c r="CD419" s="58"/>
      <c r="CE419" s="58"/>
    </row>
    <row r="420" spans="1:83" ht="15.75" thickBot="1">
      <c r="A420" s="250"/>
      <c r="B420" s="276"/>
      <c r="C420" s="59" t="s">
        <v>31</v>
      </c>
      <c r="D420" s="177">
        <v>0</v>
      </c>
      <c r="E420" s="177">
        <v>0</v>
      </c>
      <c r="F420" s="177">
        <v>0</v>
      </c>
      <c r="G420" s="177" t="e">
        <v>#DIV/0!</v>
      </c>
      <c r="H420" s="177" t="e">
        <v>#DIV/0!</v>
      </c>
      <c r="I420" s="177">
        <v>4.3</v>
      </c>
      <c r="J420" s="177" t="e">
        <v>#DIV/0!</v>
      </c>
      <c r="K420" s="177" t="e">
        <v>#DIV/0!</v>
      </c>
      <c r="L420" s="177">
        <v>0</v>
      </c>
      <c r="M420" s="177"/>
      <c r="N420" s="177"/>
      <c r="O420" s="177"/>
      <c r="P420" s="177"/>
      <c r="Q420" s="177"/>
      <c r="R420" s="177"/>
      <c r="S420" s="177"/>
      <c r="T420" s="177"/>
      <c r="U420" s="177"/>
      <c r="V420" s="177"/>
      <c r="W420" s="177"/>
      <c r="X420" s="177"/>
      <c r="Y420" s="177"/>
      <c r="Z420" s="177"/>
      <c r="AA420" s="177"/>
      <c r="AB420" s="177"/>
      <c r="AC420" s="177"/>
      <c r="AD420" s="177"/>
      <c r="AE420" s="177"/>
      <c r="AF420" s="177"/>
      <c r="AG420" s="177"/>
      <c r="AH420" s="177"/>
      <c r="AI420" s="177"/>
      <c r="AJ420" s="177"/>
      <c r="AK420" s="177"/>
      <c r="AL420" s="177"/>
      <c r="AM420" s="177"/>
      <c r="AN420" s="177"/>
      <c r="AO420" s="177"/>
      <c r="AP420" s="177"/>
      <c r="AQ420" s="177"/>
      <c r="AR420" s="177"/>
      <c r="AS420" s="177"/>
      <c r="AT420" s="177"/>
      <c r="AU420" s="177"/>
      <c r="AV420" s="177"/>
      <c r="AW420" s="177"/>
      <c r="AX420" s="177"/>
      <c r="AY420" s="177"/>
      <c r="AZ420" s="177"/>
      <c r="BA420" s="177"/>
      <c r="BB420" s="177"/>
      <c r="BC420" s="177"/>
      <c r="BD420" s="177"/>
      <c r="BE420" s="177"/>
      <c r="BF420" s="177"/>
      <c r="BG420" s="177"/>
      <c r="BH420" s="177"/>
      <c r="BI420" s="177"/>
      <c r="BJ420" s="177"/>
      <c r="BK420" s="177"/>
      <c r="BL420" s="177"/>
      <c r="BM420" s="177"/>
      <c r="BN420" s="177"/>
      <c r="BO420" s="177"/>
      <c r="BP420" s="177"/>
      <c r="BQ420" s="177"/>
      <c r="BR420" s="177"/>
      <c r="BS420" s="177"/>
      <c r="BT420" s="177"/>
      <c r="BU420" s="177"/>
      <c r="BV420" s="177"/>
      <c r="BW420" s="177"/>
      <c r="BX420" s="177"/>
      <c r="BY420" s="177"/>
      <c r="BZ420" s="177"/>
      <c r="CA420" s="177"/>
      <c r="CB420" s="177"/>
      <c r="CC420" s="177"/>
      <c r="CD420" s="177"/>
      <c r="CE420" s="177"/>
    </row>
    <row r="421" spans="1:83" ht="15.75" thickBot="1">
      <c r="A421" s="250"/>
      <c r="B421" s="22" t="s">
        <v>369</v>
      </c>
      <c r="C421" s="59" t="s">
        <v>20</v>
      </c>
      <c r="D421" s="58">
        <v>2</v>
      </c>
      <c r="E421" s="58">
        <v>1</v>
      </c>
      <c r="F421" s="58">
        <v>1</v>
      </c>
      <c r="G421" s="58">
        <v>0</v>
      </c>
      <c r="H421" s="58">
        <v>0</v>
      </c>
      <c r="I421" s="58">
        <v>0</v>
      </c>
      <c r="J421" s="58">
        <v>1</v>
      </c>
      <c r="K421" s="58">
        <v>0</v>
      </c>
      <c r="L421" s="58">
        <v>1</v>
      </c>
      <c r="M421" s="58"/>
      <c r="N421" s="58"/>
      <c r="O421" s="58"/>
      <c r="P421" s="58"/>
      <c r="Q421" s="58"/>
      <c r="R421" s="58"/>
      <c r="S421" s="58"/>
      <c r="T421" s="58"/>
      <c r="U421" s="58"/>
      <c r="V421" s="58"/>
      <c r="W421" s="58"/>
      <c r="X421" s="58"/>
      <c r="Y421" s="58"/>
      <c r="Z421" s="58"/>
      <c r="AA421" s="58"/>
      <c r="AB421" s="58"/>
      <c r="AC421" s="58"/>
      <c r="AD421" s="58"/>
      <c r="AE421" s="58"/>
      <c r="AF421" s="58"/>
      <c r="AG421" s="58"/>
      <c r="AH421" s="58"/>
      <c r="AI421" s="58"/>
      <c r="AJ421" s="58"/>
      <c r="AK421" s="58"/>
      <c r="AL421" s="58"/>
      <c r="AM421" s="58"/>
      <c r="AN421" s="58"/>
      <c r="AO421" s="58"/>
      <c r="AP421" s="58"/>
      <c r="AQ421" s="58"/>
      <c r="AR421" s="58"/>
      <c r="AS421" s="58"/>
      <c r="AT421" s="58"/>
      <c r="AU421" s="58"/>
      <c r="AV421" s="58"/>
      <c r="AW421" s="58"/>
      <c r="AX421" s="58"/>
      <c r="AY421" s="58"/>
      <c r="AZ421" s="58"/>
      <c r="BA421" s="58"/>
      <c r="BB421" s="58"/>
      <c r="BC421" s="58"/>
      <c r="BD421" s="58"/>
      <c r="BE421" s="58"/>
      <c r="BF421" s="58"/>
      <c r="BG421" s="58"/>
      <c r="BH421" s="58"/>
      <c r="BI421" s="58"/>
      <c r="BJ421" s="58"/>
      <c r="BK421" s="58"/>
      <c r="BL421" s="58"/>
      <c r="BM421" s="58"/>
      <c r="BN421" s="58"/>
      <c r="BO421" s="58"/>
      <c r="BP421" s="58"/>
      <c r="BQ421" s="58"/>
      <c r="BR421" s="58"/>
      <c r="BS421" s="58"/>
      <c r="BT421" s="58"/>
      <c r="BU421" s="58"/>
      <c r="BV421" s="58"/>
      <c r="BW421" s="58"/>
      <c r="BX421" s="58"/>
      <c r="BY421" s="58"/>
      <c r="BZ421" s="58"/>
      <c r="CA421" s="58"/>
      <c r="CB421" s="58"/>
      <c r="CC421" s="58"/>
      <c r="CD421" s="58"/>
      <c r="CE421" s="58"/>
    </row>
    <row r="422" spans="1:83" ht="15.75" customHeight="1" thickBot="1">
      <c r="A422" s="250"/>
      <c r="B422" s="276" t="s">
        <v>363</v>
      </c>
      <c r="C422" s="59" t="s">
        <v>30</v>
      </c>
      <c r="D422" s="58">
        <v>38</v>
      </c>
      <c r="E422" s="58">
        <v>24</v>
      </c>
      <c r="F422" s="58">
        <v>27</v>
      </c>
      <c r="G422" s="58">
        <v>0</v>
      </c>
      <c r="H422" s="58">
        <v>0</v>
      </c>
      <c r="I422" s="58"/>
      <c r="J422" s="58">
        <v>21</v>
      </c>
      <c r="K422" s="58">
        <v>0</v>
      </c>
      <c r="L422" s="58">
        <v>17</v>
      </c>
      <c r="M422" s="58"/>
      <c r="N422" s="58"/>
      <c r="O422" s="58"/>
      <c r="P422" s="58"/>
      <c r="Q422" s="58"/>
      <c r="R422" s="58"/>
      <c r="S422" s="58"/>
      <c r="T422" s="58"/>
      <c r="U422" s="58"/>
      <c r="V422" s="58"/>
      <c r="W422" s="58"/>
      <c r="X422" s="58"/>
      <c r="Y422" s="58"/>
      <c r="Z422" s="58"/>
      <c r="AA422" s="58"/>
      <c r="AB422" s="58"/>
      <c r="AC422" s="58"/>
      <c r="AD422" s="58"/>
      <c r="AE422" s="58"/>
      <c r="AF422" s="58"/>
      <c r="AG422" s="58"/>
      <c r="AH422" s="58"/>
      <c r="AI422" s="58"/>
      <c r="AJ422" s="58"/>
      <c r="AK422" s="58"/>
      <c r="AL422" s="58"/>
      <c r="AM422" s="58"/>
      <c r="AN422" s="58"/>
      <c r="AO422" s="58"/>
      <c r="AP422" s="58"/>
      <c r="AQ422" s="58"/>
      <c r="AR422" s="58"/>
      <c r="AS422" s="58"/>
      <c r="AT422" s="58"/>
      <c r="AU422" s="58"/>
      <c r="AV422" s="58"/>
      <c r="AW422" s="58"/>
      <c r="AX422" s="58"/>
      <c r="AY422" s="58"/>
      <c r="AZ422" s="58"/>
      <c r="BA422" s="58"/>
      <c r="BB422" s="58"/>
      <c r="BC422" s="58"/>
      <c r="BD422" s="58"/>
      <c r="BE422" s="58"/>
      <c r="BF422" s="58"/>
      <c r="BG422" s="58"/>
      <c r="BH422" s="58"/>
      <c r="BI422" s="58"/>
      <c r="BJ422" s="58"/>
      <c r="BK422" s="58"/>
      <c r="BL422" s="58"/>
      <c r="BM422" s="58"/>
      <c r="BN422" s="58"/>
      <c r="BO422" s="58"/>
      <c r="BP422" s="58"/>
      <c r="BQ422" s="58"/>
      <c r="BR422" s="58"/>
      <c r="BS422" s="58"/>
      <c r="BT422" s="58"/>
      <c r="BU422" s="58"/>
      <c r="BV422" s="58"/>
      <c r="BW422" s="58"/>
      <c r="BX422" s="58"/>
      <c r="BY422" s="58"/>
      <c r="BZ422" s="58"/>
      <c r="CA422" s="58"/>
      <c r="CB422" s="58"/>
      <c r="CC422" s="58"/>
      <c r="CD422" s="58"/>
      <c r="CE422" s="58"/>
    </row>
    <row r="423" spans="1:83" ht="15.75" thickBot="1">
      <c r="A423" s="250"/>
      <c r="B423" s="276"/>
      <c r="C423" s="59" t="s">
        <v>31</v>
      </c>
      <c r="D423" s="177">
        <v>25.9</v>
      </c>
      <c r="E423" s="177">
        <v>13.2</v>
      </c>
      <c r="F423" s="177">
        <v>35.1</v>
      </c>
      <c r="G423" s="177">
        <v>0</v>
      </c>
      <c r="H423" s="177">
        <v>0</v>
      </c>
      <c r="I423" s="177">
        <v>0</v>
      </c>
      <c r="J423" s="177">
        <v>26.6</v>
      </c>
      <c r="K423" s="177">
        <v>0</v>
      </c>
      <c r="L423" s="177">
        <v>22.4</v>
      </c>
      <c r="M423" s="177"/>
      <c r="N423" s="177"/>
      <c r="O423" s="177"/>
      <c r="P423" s="177"/>
      <c r="Q423" s="177"/>
      <c r="R423" s="177"/>
      <c r="S423" s="177"/>
      <c r="T423" s="177"/>
      <c r="U423" s="177"/>
      <c r="V423" s="177"/>
      <c r="W423" s="177"/>
      <c r="X423" s="177"/>
      <c r="Y423" s="177"/>
      <c r="Z423" s="177"/>
      <c r="AA423" s="177"/>
      <c r="AB423" s="177"/>
      <c r="AC423" s="177"/>
      <c r="AD423" s="177"/>
      <c r="AE423" s="177"/>
      <c r="AF423" s="177"/>
      <c r="AG423" s="177"/>
      <c r="AH423" s="177"/>
      <c r="AI423" s="177"/>
      <c r="AJ423" s="177"/>
      <c r="AK423" s="177"/>
      <c r="AL423" s="177"/>
      <c r="AM423" s="177"/>
      <c r="AN423" s="177"/>
      <c r="AO423" s="177"/>
      <c r="AP423" s="177"/>
      <c r="AQ423" s="177"/>
      <c r="AR423" s="177"/>
      <c r="AS423" s="177"/>
      <c r="AT423" s="177"/>
      <c r="AU423" s="177"/>
      <c r="AV423" s="177"/>
      <c r="AW423" s="177"/>
      <c r="AX423" s="177"/>
      <c r="AY423" s="177"/>
      <c r="AZ423" s="177"/>
      <c r="BA423" s="177"/>
      <c r="BB423" s="177"/>
      <c r="BC423" s="177"/>
      <c r="BD423" s="177"/>
      <c r="BE423" s="177"/>
      <c r="BF423" s="177"/>
      <c r="BG423" s="177"/>
      <c r="BH423" s="177"/>
      <c r="BI423" s="177"/>
      <c r="BJ423" s="177"/>
      <c r="BK423" s="177"/>
      <c r="BL423" s="177"/>
      <c r="BM423" s="177"/>
      <c r="BN423" s="177"/>
      <c r="BO423" s="177"/>
      <c r="BP423" s="177"/>
      <c r="BQ423" s="177"/>
      <c r="BR423" s="177"/>
      <c r="BS423" s="177"/>
      <c r="BT423" s="177"/>
      <c r="BU423" s="177"/>
      <c r="BV423" s="177"/>
      <c r="BW423" s="177"/>
      <c r="BX423" s="177"/>
      <c r="BY423" s="177"/>
      <c r="BZ423" s="177"/>
      <c r="CA423" s="177"/>
      <c r="CB423" s="177"/>
      <c r="CC423" s="177"/>
      <c r="CD423" s="177"/>
      <c r="CE423" s="177"/>
    </row>
    <row r="424" spans="1:83" ht="15.75" customHeight="1" thickBot="1">
      <c r="A424" s="250"/>
      <c r="B424" s="276" t="s">
        <v>364</v>
      </c>
      <c r="C424" s="59" t="s">
        <v>30</v>
      </c>
      <c r="D424" s="58">
        <v>0</v>
      </c>
      <c r="E424" s="58">
        <v>0</v>
      </c>
      <c r="F424" s="58">
        <v>0</v>
      </c>
      <c r="G424" s="58">
        <v>0</v>
      </c>
      <c r="H424" s="58">
        <v>0</v>
      </c>
      <c r="I424" s="58">
        <v>0</v>
      </c>
      <c r="J424" s="58">
        <v>0</v>
      </c>
      <c r="K424" s="58">
        <v>0</v>
      </c>
      <c r="L424" s="58">
        <v>0</v>
      </c>
      <c r="M424" s="58"/>
      <c r="N424" s="58"/>
      <c r="O424" s="58"/>
      <c r="P424" s="58"/>
      <c r="Q424" s="58"/>
      <c r="R424" s="58"/>
      <c r="S424" s="58"/>
      <c r="T424" s="58"/>
      <c r="U424" s="58"/>
      <c r="V424" s="58"/>
      <c r="W424" s="58"/>
      <c r="X424" s="58"/>
      <c r="Y424" s="58"/>
      <c r="Z424" s="58"/>
      <c r="AA424" s="58"/>
      <c r="AB424" s="58"/>
      <c r="AC424" s="58"/>
      <c r="AD424" s="58"/>
      <c r="AE424" s="58"/>
      <c r="AF424" s="58"/>
      <c r="AG424" s="58"/>
      <c r="AH424" s="58"/>
      <c r="AI424" s="58"/>
      <c r="AJ424" s="58"/>
      <c r="AK424" s="58"/>
      <c r="AL424" s="58"/>
      <c r="AM424" s="58"/>
      <c r="AN424" s="58"/>
      <c r="AO424" s="58"/>
      <c r="AP424" s="58"/>
      <c r="AQ424" s="58"/>
      <c r="AR424" s="58"/>
      <c r="AS424" s="58"/>
      <c r="AT424" s="58"/>
      <c r="AU424" s="58"/>
      <c r="AV424" s="58"/>
      <c r="AW424" s="58"/>
      <c r="AX424" s="58"/>
      <c r="AY424" s="58"/>
      <c r="AZ424" s="58"/>
      <c r="BA424" s="58"/>
      <c r="BB424" s="58"/>
      <c r="BC424" s="58"/>
      <c r="BD424" s="58"/>
      <c r="BE424" s="58"/>
      <c r="BF424" s="58"/>
      <c r="BG424" s="58"/>
      <c r="BH424" s="58"/>
      <c r="BI424" s="58"/>
      <c r="BJ424" s="58"/>
      <c r="BK424" s="58"/>
      <c r="BL424" s="58"/>
      <c r="BM424" s="58"/>
      <c r="BN424" s="58"/>
      <c r="BO424" s="58"/>
      <c r="BP424" s="58"/>
      <c r="BQ424" s="58"/>
      <c r="BR424" s="58"/>
      <c r="BS424" s="58"/>
      <c r="BT424" s="58"/>
      <c r="BU424" s="58"/>
      <c r="BV424" s="58"/>
      <c r="BW424" s="58"/>
      <c r="BX424" s="58"/>
      <c r="BY424" s="58"/>
      <c r="BZ424" s="58"/>
      <c r="CA424" s="58"/>
      <c r="CB424" s="58"/>
      <c r="CC424" s="58"/>
      <c r="CD424" s="58"/>
      <c r="CE424" s="58"/>
    </row>
    <row r="425" spans="1:83" ht="15.75" thickBot="1">
      <c r="A425" s="250"/>
      <c r="B425" s="276"/>
      <c r="C425" s="59" t="s">
        <v>31</v>
      </c>
      <c r="D425" s="177">
        <v>0</v>
      </c>
      <c r="E425" s="177">
        <v>0</v>
      </c>
      <c r="F425" s="177">
        <v>0</v>
      </c>
      <c r="G425" s="177" t="e">
        <v>#DIV/0!</v>
      </c>
      <c r="H425" s="177" t="e">
        <v>#DIV/0!</v>
      </c>
      <c r="I425" s="177" t="e">
        <v>#DIV/0!</v>
      </c>
      <c r="J425" s="177">
        <v>0</v>
      </c>
      <c r="K425" s="177" t="e">
        <v>#DIV/0!</v>
      </c>
      <c r="L425" s="177">
        <v>0</v>
      </c>
      <c r="M425" s="177"/>
      <c r="N425" s="177"/>
      <c r="O425" s="177"/>
      <c r="P425" s="177"/>
      <c r="Q425" s="177"/>
      <c r="R425" s="177"/>
      <c r="S425" s="177"/>
      <c r="T425" s="177"/>
      <c r="U425" s="177"/>
      <c r="V425" s="177"/>
      <c r="W425" s="177"/>
      <c r="X425" s="177"/>
      <c r="Y425" s="177"/>
      <c r="Z425" s="177"/>
      <c r="AA425" s="177"/>
      <c r="AB425" s="177"/>
      <c r="AC425" s="177"/>
      <c r="AD425" s="177"/>
      <c r="AE425" s="177"/>
      <c r="AF425" s="177"/>
      <c r="AG425" s="177"/>
      <c r="AH425" s="177"/>
      <c r="AI425" s="177"/>
      <c r="AJ425" s="177"/>
      <c r="AK425" s="177"/>
      <c r="AL425" s="177"/>
      <c r="AM425" s="177"/>
      <c r="AN425" s="177"/>
      <c r="AO425" s="177"/>
      <c r="AP425" s="177"/>
      <c r="AQ425" s="177"/>
      <c r="AR425" s="177"/>
      <c r="AS425" s="177"/>
      <c r="AT425" s="177"/>
      <c r="AU425" s="177"/>
      <c r="AV425" s="177"/>
      <c r="AW425" s="177"/>
      <c r="AX425" s="177"/>
      <c r="AY425" s="177"/>
      <c r="AZ425" s="177"/>
      <c r="BA425" s="177"/>
      <c r="BB425" s="177"/>
      <c r="BC425" s="177"/>
      <c r="BD425" s="177"/>
      <c r="BE425" s="177"/>
      <c r="BF425" s="177"/>
      <c r="BG425" s="177"/>
      <c r="BH425" s="177"/>
      <c r="BI425" s="177"/>
      <c r="BJ425" s="177"/>
      <c r="BK425" s="177"/>
      <c r="BL425" s="177"/>
      <c r="BM425" s="177"/>
      <c r="BN425" s="177"/>
      <c r="BO425" s="177"/>
      <c r="BP425" s="177"/>
      <c r="BQ425" s="177"/>
      <c r="BR425" s="177"/>
      <c r="BS425" s="177"/>
      <c r="BT425" s="177"/>
      <c r="BU425" s="177"/>
      <c r="BV425" s="177"/>
      <c r="BW425" s="177"/>
      <c r="BX425" s="177"/>
      <c r="BY425" s="177"/>
      <c r="BZ425" s="177"/>
      <c r="CA425" s="177"/>
      <c r="CB425" s="177"/>
      <c r="CC425" s="177"/>
      <c r="CD425" s="177"/>
      <c r="CE425" s="177"/>
    </row>
    <row r="426" spans="1:83" ht="15.75" customHeight="1" thickBot="1">
      <c r="A426" s="250"/>
      <c r="B426" s="276" t="s">
        <v>365</v>
      </c>
      <c r="C426" s="59" t="s">
        <v>30</v>
      </c>
      <c r="D426" s="58">
        <v>0</v>
      </c>
      <c r="E426" s="58">
        <v>0</v>
      </c>
      <c r="F426" s="58">
        <v>0</v>
      </c>
      <c r="G426" s="58">
        <v>0</v>
      </c>
      <c r="H426" s="58">
        <v>0</v>
      </c>
      <c r="I426" s="58">
        <v>0</v>
      </c>
      <c r="J426" s="58">
        <v>0</v>
      </c>
      <c r="K426" s="58">
        <v>0</v>
      </c>
      <c r="L426" s="58">
        <v>0</v>
      </c>
      <c r="M426" s="58"/>
      <c r="N426" s="58"/>
      <c r="O426" s="58"/>
      <c r="P426" s="58"/>
      <c r="Q426" s="58"/>
      <c r="R426" s="58"/>
      <c r="S426" s="58"/>
      <c r="T426" s="58"/>
      <c r="U426" s="58"/>
      <c r="V426" s="58"/>
      <c r="W426" s="58"/>
      <c r="X426" s="58"/>
      <c r="Y426" s="58"/>
      <c r="Z426" s="58"/>
      <c r="AA426" s="58"/>
      <c r="AB426" s="58"/>
      <c r="AC426" s="58"/>
      <c r="AD426" s="58"/>
      <c r="AE426" s="58"/>
      <c r="AF426" s="58"/>
      <c r="AG426" s="58"/>
      <c r="AH426" s="58"/>
      <c r="AI426" s="58"/>
      <c r="AJ426" s="58"/>
      <c r="AK426" s="58"/>
      <c r="AL426" s="58"/>
      <c r="AM426" s="58"/>
      <c r="AN426" s="58"/>
      <c r="AO426" s="58"/>
      <c r="AP426" s="58"/>
      <c r="AQ426" s="58"/>
      <c r="AR426" s="58"/>
      <c r="AS426" s="58"/>
      <c r="AT426" s="58"/>
      <c r="AU426" s="58"/>
      <c r="AV426" s="58"/>
      <c r="AW426" s="58"/>
      <c r="AX426" s="58"/>
      <c r="AY426" s="58"/>
      <c r="AZ426" s="58"/>
      <c r="BA426" s="58"/>
      <c r="BB426" s="58"/>
      <c r="BC426" s="58"/>
      <c r="BD426" s="58"/>
      <c r="BE426" s="58"/>
      <c r="BF426" s="58"/>
      <c r="BG426" s="58"/>
      <c r="BH426" s="58"/>
      <c r="BI426" s="58"/>
      <c r="BJ426" s="58"/>
      <c r="BK426" s="58"/>
      <c r="BL426" s="58"/>
      <c r="BM426" s="58"/>
      <c r="BN426" s="58"/>
      <c r="BO426" s="58"/>
      <c r="BP426" s="58"/>
      <c r="BQ426" s="58"/>
      <c r="BR426" s="58"/>
      <c r="BS426" s="58"/>
      <c r="BT426" s="58"/>
      <c r="BU426" s="58"/>
      <c r="BV426" s="58"/>
      <c r="BW426" s="58"/>
      <c r="BX426" s="58"/>
      <c r="BY426" s="58"/>
      <c r="BZ426" s="58"/>
      <c r="CA426" s="58"/>
      <c r="CB426" s="58"/>
      <c r="CC426" s="58"/>
      <c r="CD426" s="58"/>
      <c r="CE426" s="58"/>
    </row>
    <row r="427" spans="1:83" ht="15.75" thickBot="1">
      <c r="A427" s="250"/>
      <c r="B427" s="276"/>
      <c r="C427" s="59" t="s">
        <v>31</v>
      </c>
      <c r="D427" s="177">
        <v>0</v>
      </c>
      <c r="E427" s="177">
        <v>0</v>
      </c>
      <c r="F427" s="177">
        <v>0</v>
      </c>
      <c r="G427" s="177" t="e">
        <v>#DIV/0!</v>
      </c>
      <c r="H427" s="177" t="e">
        <v>#DIV/0!</v>
      </c>
      <c r="I427" s="177" t="e">
        <v>#DIV/0!</v>
      </c>
      <c r="J427" s="177">
        <v>0</v>
      </c>
      <c r="K427" s="177" t="e">
        <v>#DIV/0!</v>
      </c>
      <c r="L427" s="177">
        <v>0</v>
      </c>
      <c r="M427" s="177"/>
      <c r="N427" s="177"/>
      <c r="O427" s="177"/>
      <c r="P427" s="177"/>
      <c r="Q427" s="177"/>
      <c r="R427" s="177"/>
      <c r="S427" s="177"/>
      <c r="T427" s="177"/>
      <c r="U427" s="177"/>
      <c r="V427" s="177"/>
      <c r="W427" s="177"/>
      <c r="X427" s="177"/>
      <c r="Y427" s="177"/>
      <c r="Z427" s="177"/>
      <c r="AA427" s="177"/>
      <c r="AB427" s="177"/>
      <c r="AC427" s="177"/>
      <c r="AD427" s="177"/>
      <c r="AE427" s="177"/>
      <c r="AF427" s="177"/>
      <c r="AG427" s="177"/>
      <c r="AH427" s="177"/>
      <c r="AI427" s="177"/>
      <c r="AJ427" s="177"/>
      <c r="AK427" s="177"/>
      <c r="AL427" s="177"/>
      <c r="AM427" s="177"/>
      <c r="AN427" s="177"/>
      <c r="AO427" s="177"/>
      <c r="AP427" s="177"/>
      <c r="AQ427" s="177"/>
      <c r="AR427" s="177"/>
      <c r="AS427" s="177"/>
      <c r="AT427" s="177"/>
      <c r="AU427" s="177"/>
      <c r="AV427" s="177"/>
      <c r="AW427" s="177"/>
      <c r="AX427" s="177"/>
      <c r="AY427" s="177"/>
      <c r="AZ427" s="177"/>
      <c r="BA427" s="177"/>
      <c r="BB427" s="177"/>
      <c r="BC427" s="177"/>
      <c r="BD427" s="177"/>
      <c r="BE427" s="177"/>
      <c r="BF427" s="177"/>
      <c r="BG427" s="177"/>
      <c r="BH427" s="177"/>
      <c r="BI427" s="177"/>
      <c r="BJ427" s="177"/>
      <c r="BK427" s="177"/>
      <c r="BL427" s="177"/>
      <c r="BM427" s="177"/>
      <c r="BN427" s="177"/>
      <c r="BO427" s="177"/>
      <c r="BP427" s="177"/>
      <c r="BQ427" s="177"/>
      <c r="BR427" s="177"/>
      <c r="BS427" s="177"/>
      <c r="BT427" s="177"/>
      <c r="BU427" s="177"/>
      <c r="BV427" s="177"/>
      <c r="BW427" s="177"/>
      <c r="BX427" s="177"/>
      <c r="BY427" s="177"/>
      <c r="BZ427" s="177"/>
      <c r="CA427" s="177"/>
      <c r="CB427" s="177"/>
      <c r="CC427" s="177"/>
      <c r="CD427" s="177"/>
      <c r="CE427" s="177"/>
    </row>
    <row r="428" spans="1:83" ht="15.75" thickBot="1">
      <c r="A428" s="250"/>
      <c r="B428" s="22" t="s">
        <v>370</v>
      </c>
      <c r="C428" s="59" t="s">
        <v>20</v>
      </c>
      <c r="D428" s="58">
        <v>0</v>
      </c>
      <c r="E428" s="58">
        <v>0</v>
      </c>
      <c r="F428" s="58">
        <v>0</v>
      </c>
      <c r="G428" s="58">
        <v>2</v>
      </c>
      <c r="H428" s="58">
        <v>3</v>
      </c>
      <c r="I428" s="58">
        <v>0</v>
      </c>
      <c r="J428" s="58">
        <v>0</v>
      </c>
      <c r="K428" s="58">
        <v>3</v>
      </c>
      <c r="L428" s="58">
        <v>0</v>
      </c>
      <c r="M428" s="58"/>
      <c r="N428" s="58"/>
      <c r="O428" s="58"/>
      <c r="P428" s="58"/>
      <c r="Q428" s="58"/>
      <c r="R428" s="58"/>
      <c r="S428" s="58"/>
      <c r="T428" s="58"/>
      <c r="U428" s="58"/>
      <c r="V428" s="58"/>
      <c r="W428" s="58"/>
      <c r="X428" s="58"/>
      <c r="Y428" s="58"/>
      <c r="Z428" s="58"/>
      <c r="AA428" s="58"/>
      <c r="AB428" s="58"/>
      <c r="AC428" s="58"/>
      <c r="AD428" s="58"/>
      <c r="AE428" s="58"/>
      <c r="AF428" s="58"/>
      <c r="AG428" s="58"/>
      <c r="AH428" s="58"/>
      <c r="AI428" s="58"/>
      <c r="AJ428" s="58"/>
      <c r="AK428" s="58"/>
      <c r="AL428" s="58"/>
      <c r="AM428" s="58"/>
      <c r="AN428" s="58"/>
      <c r="AO428" s="58"/>
      <c r="AP428" s="58"/>
      <c r="AQ428" s="58"/>
      <c r="AR428" s="58"/>
      <c r="AS428" s="58"/>
      <c r="AT428" s="58"/>
      <c r="AU428" s="58"/>
      <c r="AV428" s="58"/>
      <c r="AW428" s="58"/>
      <c r="AX428" s="58"/>
      <c r="AY428" s="58"/>
      <c r="AZ428" s="58"/>
      <c r="BA428" s="58"/>
      <c r="BB428" s="58"/>
      <c r="BC428" s="58"/>
      <c r="BD428" s="58"/>
      <c r="BE428" s="58"/>
      <c r="BF428" s="58"/>
      <c r="BG428" s="58"/>
      <c r="BH428" s="58"/>
      <c r="BI428" s="58"/>
      <c r="BJ428" s="58"/>
      <c r="BK428" s="58"/>
      <c r="BL428" s="58"/>
      <c r="BM428" s="58"/>
      <c r="BN428" s="58"/>
      <c r="BO428" s="58"/>
      <c r="BP428" s="58"/>
      <c r="BQ428" s="58"/>
      <c r="BR428" s="58"/>
      <c r="BS428" s="58"/>
      <c r="BT428" s="58"/>
      <c r="BU428" s="58"/>
      <c r="BV428" s="58"/>
      <c r="BW428" s="58"/>
      <c r="BX428" s="58"/>
      <c r="BY428" s="58"/>
      <c r="BZ428" s="58"/>
      <c r="CA428" s="58"/>
      <c r="CB428" s="58"/>
      <c r="CC428" s="58"/>
      <c r="CD428" s="58"/>
      <c r="CE428" s="58"/>
    </row>
    <row r="429" spans="1:83" ht="15.75" customHeight="1" thickBot="1">
      <c r="A429" s="250"/>
      <c r="B429" s="276" t="s">
        <v>363</v>
      </c>
      <c r="C429" s="59" t="s">
        <v>30</v>
      </c>
      <c r="D429" s="58">
        <v>0</v>
      </c>
      <c r="E429" s="58">
        <v>0</v>
      </c>
      <c r="F429" s="58">
        <v>0</v>
      </c>
      <c r="G429" s="58">
        <v>45</v>
      </c>
      <c r="H429" s="58">
        <v>65</v>
      </c>
      <c r="I429" s="58">
        <v>0</v>
      </c>
      <c r="J429" s="58">
        <v>0</v>
      </c>
      <c r="K429" s="58">
        <v>35</v>
      </c>
      <c r="L429" s="58">
        <v>0</v>
      </c>
      <c r="M429" s="58"/>
      <c r="N429" s="58"/>
      <c r="O429" s="58"/>
      <c r="P429" s="58"/>
      <c r="Q429" s="58"/>
      <c r="R429" s="58"/>
      <c r="S429" s="58"/>
      <c r="T429" s="58"/>
      <c r="U429" s="58"/>
      <c r="V429" s="58"/>
      <c r="W429" s="58"/>
      <c r="X429" s="58"/>
      <c r="Y429" s="58"/>
      <c r="Z429" s="58"/>
      <c r="AA429" s="58"/>
      <c r="AB429" s="58"/>
      <c r="AC429" s="58"/>
      <c r="AD429" s="58"/>
      <c r="AE429" s="58"/>
      <c r="AF429" s="58"/>
      <c r="AG429" s="58"/>
      <c r="AH429" s="58"/>
      <c r="AI429" s="58"/>
      <c r="AJ429" s="58"/>
      <c r="AK429" s="58"/>
      <c r="AL429" s="58"/>
      <c r="AM429" s="58"/>
      <c r="AN429" s="58"/>
      <c r="AO429" s="58"/>
      <c r="AP429" s="58"/>
      <c r="AQ429" s="58"/>
      <c r="AR429" s="58"/>
      <c r="AS429" s="58"/>
      <c r="AT429" s="58"/>
      <c r="AU429" s="58"/>
      <c r="AV429" s="58"/>
      <c r="AW429" s="58"/>
      <c r="AX429" s="58"/>
      <c r="AY429" s="58"/>
      <c r="AZ429" s="58"/>
      <c r="BA429" s="58"/>
      <c r="BB429" s="58"/>
      <c r="BC429" s="58"/>
      <c r="BD429" s="58"/>
      <c r="BE429" s="58"/>
      <c r="BF429" s="58"/>
      <c r="BG429" s="58"/>
      <c r="BH429" s="58"/>
      <c r="BI429" s="58"/>
      <c r="BJ429" s="58"/>
      <c r="BK429" s="58"/>
      <c r="BL429" s="58"/>
      <c r="BM429" s="58"/>
      <c r="BN429" s="58"/>
      <c r="BO429" s="58"/>
      <c r="BP429" s="58"/>
      <c r="BQ429" s="58"/>
      <c r="BR429" s="58"/>
      <c r="BS429" s="58"/>
      <c r="BT429" s="58"/>
      <c r="BU429" s="58"/>
      <c r="BV429" s="58"/>
      <c r="BW429" s="58"/>
      <c r="BX429" s="58"/>
      <c r="BY429" s="58"/>
      <c r="BZ429" s="58"/>
      <c r="CA429" s="58"/>
      <c r="CB429" s="58"/>
      <c r="CC429" s="58"/>
      <c r="CD429" s="58"/>
      <c r="CE429" s="58"/>
    </row>
    <row r="430" spans="1:83" ht="15.75" thickBot="1">
      <c r="A430" s="250"/>
      <c r="B430" s="276"/>
      <c r="C430" s="59" t="s">
        <v>31</v>
      </c>
      <c r="D430" s="177">
        <v>0</v>
      </c>
      <c r="E430" s="177">
        <v>0</v>
      </c>
      <c r="F430" s="177">
        <v>0</v>
      </c>
      <c r="G430" s="177">
        <v>73.8</v>
      </c>
      <c r="H430" s="177">
        <v>100</v>
      </c>
      <c r="I430" s="177">
        <v>0</v>
      </c>
      <c r="J430" s="177">
        <v>0</v>
      </c>
      <c r="K430" s="177">
        <v>100</v>
      </c>
      <c r="L430" s="177">
        <v>0</v>
      </c>
      <c r="M430" s="177"/>
      <c r="N430" s="177"/>
      <c r="O430" s="177"/>
      <c r="P430" s="177"/>
      <c r="Q430" s="177"/>
      <c r="R430" s="177"/>
      <c r="S430" s="177"/>
      <c r="T430" s="177"/>
      <c r="U430" s="177"/>
      <c r="V430" s="177"/>
      <c r="W430" s="177"/>
      <c r="X430" s="177"/>
      <c r="Y430" s="177"/>
      <c r="Z430" s="177"/>
      <c r="AA430" s="177"/>
      <c r="AB430" s="177"/>
      <c r="AC430" s="177"/>
      <c r="AD430" s="177"/>
      <c r="AE430" s="177"/>
      <c r="AF430" s="177"/>
      <c r="AG430" s="177"/>
      <c r="AH430" s="177"/>
      <c r="AI430" s="177"/>
      <c r="AJ430" s="177"/>
      <c r="AK430" s="177"/>
      <c r="AL430" s="177"/>
      <c r="AM430" s="177"/>
      <c r="AN430" s="177"/>
      <c r="AO430" s="177"/>
      <c r="AP430" s="177"/>
      <c r="AQ430" s="177"/>
      <c r="AR430" s="177"/>
      <c r="AS430" s="177"/>
      <c r="AT430" s="177"/>
      <c r="AU430" s="177"/>
      <c r="AV430" s="177"/>
      <c r="AW430" s="177"/>
      <c r="AX430" s="177"/>
      <c r="AY430" s="177"/>
      <c r="AZ430" s="177"/>
      <c r="BA430" s="177"/>
      <c r="BB430" s="177"/>
      <c r="BC430" s="177"/>
      <c r="BD430" s="177"/>
      <c r="BE430" s="177"/>
      <c r="BF430" s="177"/>
      <c r="BG430" s="177"/>
      <c r="BH430" s="177"/>
      <c r="BI430" s="177"/>
      <c r="BJ430" s="177"/>
      <c r="BK430" s="177"/>
      <c r="BL430" s="177"/>
      <c r="BM430" s="177"/>
      <c r="BN430" s="177"/>
      <c r="BO430" s="177"/>
      <c r="BP430" s="177"/>
      <c r="BQ430" s="177"/>
      <c r="BR430" s="177"/>
      <c r="BS430" s="177"/>
      <c r="BT430" s="177"/>
      <c r="BU430" s="177"/>
      <c r="BV430" s="177"/>
      <c r="BW430" s="177"/>
      <c r="BX430" s="177"/>
      <c r="BY430" s="177"/>
      <c r="BZ430" s="177"/>
      <c r="CA430" s="177"/>
      <c r="CB430" s="177"/>
      <c r="CC430" s="177"/>
      <c r="CD430" s="177"/>
      <c r="CE430" s="177"/>
    </row>
    <row r="431" spans="1:83" ht="15.75" customHeight="1" thickBot="1">
      <c r="A431" s="250"/>
      <c r="B431" s="276" t="s">
        <v>364</v>
      </c>
      <c r="C431" s="59" t="s">
        <v>30</v>
      </c>
      <c r="D431" s="58">
        <v>0</v>
      </c>
      <c r="E431" s="58">
        <v>0</v>
      </c>
      <c r="F431" s="58">
        <v>0</v>
      </c>
      <c r="G431" s="58">
        <v>0</v>
      </c>
      <c r="H431" s="58"/>
      <c r="I431" s="58">
        <v>0</v>
      </c>
      <c r="J431" s="58">
        <v>0</v>
      </c>
      <c r="K431" s="58">
        <v>0</v>
      </c>
      <c r="L431" s="58">
        <v>0</v>
      </c>
      <c r="M431" s="58"/>
      <c r="N431" s="58"/>
      <c r="O431" s="58"/>
      <c r="P431" s="58"/>
      <c r="Q431" s="58"/>
      <c r="R431" s="58"/>
      <c r="S431" s="58"/>
      <c r="T431" s="58"/>
      <c r="U431" s="58"/>
      <c r="V431" s="58"/>
      <c r="W431" s="58"/>
      <c r="X431" s="58"/>
      <c r="Y431" s="58"/>
      <c r="Z431" s="58"/>
      <c r="AA431" s="58"/>
      <c r="AB431" s="58"/>
      <c r="AC431" s="58"/>
      <c r="AD431" s="58"/>
      <c r="AE431" s="58"/>
      <c r="AF431" s="58"/>
      <c r="AG431" s="58"/>
      <c r="AH431" s="58"/>
      <c r="AI431" s="58"/>
      <c r="AJ431" s="58"/>
      <c r="AK431" s="58"/>
      <c r="AL431" s="58"/>
      <c r="AM431" s="58"/>
      <c r="AN431" s="58"/>
      <c r="AO431" s="58"/>
      <c r="AP431" s="58"/>
      <c r="AQ431" s="58"/>
      <c r="AR431" s="58"/>
      <c r="AS431" s="58"/>
      <c r="AT431" s="58"/>
      <c r="AU431" s="58"/>
      <c r="AV431" s="58"/>
      <c r="AW431" s="58"/>
      <c r="AX431" s="58"/>
      <c r="AY431" s="58"/>
      <c r="AZ431" s="58"/>
      <c r="BA431" s="58"/>
      <c r="BB431" s="58"/>
      <c r="BC431" s="58"/>
      <c r="BD431" s="58"/>
      <c r="BE431" s="58"/>
      <c r="BF431" s="58"/>
      <c r="BG431" s="58"/>
      <c r="BH431" s="58"/>
      <c r="BI431" s="58"/>
      <c r="BJ431" s="58"/>
      <c r="BK431" s="58"/>
      <c r="BL431" s="58"/>
      <c r="BM431" s="58"/>
      <c r="BN431" s="58"/>
      <c r="BO431" s="58"/>
      <c r="BP431" s="58"/>
      <c r="BQ431" s="58"/>
      <c r="BR431" s="58"/>
      <c r="BS431" s="58"/>
      <c r="BT431" s="58"/>
      <c r="BU431" s="58"/>
      <c r="BV431" s="58"/>
      <c r="BW431" s="58"/>
      <c r="BX431" s="58"/>
      <c r="BY431" s="58"/>
      <c r="BZ431" s="58"/>
      <c r="CA431" s="58"/>
      <c r="CB431" s="58"/>
      <c r="CC431" s="58"/>
      <c r="CD431" s="58"/>
      <c r="CE431" s="58"/>
    </row>
    <row r="432" spans="1:83" ht="15.75" thickBot="1">
      <c r="A432" s="250"/>
      <c r="B432" s="276"/>
      <c r="C432" s="59" t="s">
        <v>31</v>
      </c>
      <c r="D432" s="177" t="e">
        <v>#DIV/0!</v>
      </c>
      <c r="E432" s="177" t="e">
        <v>#DIV/0!</v>
      </c>
      <c r="F432" s="177" t="e">
        <v>#DIV/0!</v>
      </c>
      <c r="G432" s="177">
        <v>0</v>
      </c>
      <c r="H432" s="177">
        <v>0</v>
      </c>
      <c r="I432" s="177" t="e">
        <v>#DIV/0!</v>
      </c>
      <c r="J432" s="177" t="e">
        <v>#DIV/0!</v>
      </c>
      <c r="K432" s="177">
        <v>0</v>
      </c>
      <c r="L432" s="177" t="e">
        <v>#DIV/0!</v>
      </c>
      <c r="M432" s="177"/>
      <c r="N432" s="177"/>
      <c r="O432" s="177"/>
      <c r="P432" s="177"/>
      <c r="Q432" s="177"/>
      <c r="R432" s="177"/>
      <c r="S432" s="177"/>
      <c r="T432" s="177"/>
      <c r="U432" s="177"/>
      <c r="V432" s="177"/>
      <c r="W432" s="177"/>
      <c r="X432" s="177"/>
      <c r="Y432" s="177"/>
      <c r="Z432" s="177"/>
      <c r="AA432" s="177"/>
      <c r="AB432" s="177"/>
      <c r="AC432" s="177"/>
      <c r="AD432" s="177"/>
      <c r="AE432" s="177"/>
      <c r="AF432" s="177"/>
      <c r="AG432" s="177"/>
      <c r="AH432" s="177"/>
      <c r="AI432" s="177"/>
      <c r="AJ432" s="177"/>
      <c r="AK432" s="177"/>
      <c r="AL432" s="177"/>
      <c r="AM432" s="177"/>
      <c r="AN432" s="177"/>
      <c r="AO432" s="177"/>
      <c r="AP432" s="177"/>
      <c r="AQ432" s="177"/>
      <c r="AR432" s="177"/>
      <c r="AS432" s="177"/>
      <c r="AT432" s="177"/>
      <c r="AU432" s="177"/>
      <c r="AV432" s="177"/>
      <c r="AW432" s="177"/>
      <c r="AX432" s="177"/>
      <c r="AY432" s="177"/>
      <c r="AZ432" s="177"/>
      <c r="BA432" s="177"/>
      <c r="BB432" s="177"/>
      <c r="BC432" s="177"/>
      <c r="BD432" s="177"/>
      <c r="BE432" s="177"/>
      <c r="BF432" s="177"/>
      <c r="BG432" s="177"/>
      <c r="BH432" s="177"/>
      <c r="BI432" s="177"/>
      <c r="BJ432" s="177"/>
      <c r="BK432" s="177"/>
      <c r="BL432" s="177"/>
      <c r="BM432" s="177"/>
      <c r="BN432" s="177"/>
      <c r="BO432" s="177"/>
      <c r="BP432" s="177"/>
      <c r="BQ432" s="177"/>
      <c r="BR432" s="177"/>
      <c r="BS432" s="177"/>
      <c r="BT432" s="177"/>
      <c r="BU432" s="177"/>
      <c r="BV432" s="177"/>
      <c r="BW432" s="177"/>
      <c r="BX432" s="177"/>
      <c r="BY432" s="177"/>
      <c r="BZ432" s="177"/>
      <c r="CA432" s="177"/>
      <c r="CB432" s="177"/>
      <c r="CC432" s="177"/>
      <c r="CD432" s="177"/>
      <c r="CE432" s="177"/>
    </row>
    <row r="433" spans="1:83" ht="15.75" customHeight="1" thickBot="1">
      <c r="A433" s="250"/>
      <c r="B433" s="277" t="s">
        <v>365</v>
      </c>
      <c r="C433" s="59" t="s">
        <v>30</v>
      </c>
      <c r="D433" s="58">
        <v>0</v>
      </c>
      <c r="E433" s="58">
        <v>0</v>
      </c>
      <c r="F433" s="58">
        <v>0</v>
      </c>
      <c r="G433" s="58">
        <v>0</v>
      </c>
      <c r="H433" s="58"/>
      <c r="I433" s="58">
        <v>0</v>
      </c>
      <c r="J433" s="58">
        <v>0</v>
      </c>
      <c r="K433" s="58">
        <v>0</v>
      </c>
      <c r="L433" s="58">
        <v>0</v>
      </c>
      <c r="M433" s="58"/>
      <c r="N433" s="58"/>
      <c r="O433" s="58"/>
      <c r="P433" s="58"/>
      <c r="Q433" s="58"/>
      <c r="R433" s="58"/>
      <c r="S433" s="58"/>
      <c r="T433" s="58"/>
      <c r="U433" s="58"/>
      <c r="V433" s="58"/>
      <c r="W433" s="58"/>
      <c r="X433" s="58"/>
      <c r="Y433" s="58"/>
      <c r="Z433" s="58"/>
      <c r="AA433" s="58"/>
      <c r="AB433" s="58"/>
      <c r="AC433" s="58"/>
      <c r="AD433" s="58"/>
      <c r="AE433" s="58"/>
      <c r="AF433" s="58"/>
      <c r="AG433" s="58"/>
      <c r="AH433" s="58"/>
      <c r="AI433" s="58"/>
      <c r="AJ433" s="58"/>
      <c r="AK433" s="58"/>
      <c r="AL433" s="58"/>
      <c r="AM433" s="58"/>
      <c r="AN433" s="58"/>
      <c r="AO433" s="58"/>
      <c r="AP433" s="58"/>
      <c r="AQ433" s="58"/>
      <c r="AR433" s="58"/>
      <c r="AS433" s="58"/>
      <c r="AT433" s="58"/>
      <c r="AU433" s="58"/>
      <c r="AV433" s="58"/>
      <c r="AW433" s="58"/>
      <c r="AX433" s="58"/>
      <c r="AY433" s="58"/>
      <c r="AZ433" s="58"/>
      <c r="BA433" s="58"/>
      <c r="BB433" s="58"/>
      <c r="BC433" s="58"/>
      <c r="BD433" s="58"/>
      <c r="BE433" s="58"/>
      <c r="BF433" s="58"/>
      <c r="BG433" s="58"/>
      <c r="BH433" s="58"/>
      <c r="BI433" s="58"/>
      <c r="BJ433" s="58"/>
      <c r="BK433" s="58"/>
      <c r="BL433" s="58"/>
      <c r="BM433" s="58"/>
      <c r="BN433" s="58"/>
      <c r="BO433" s="58"/>
      <c r="BP433" s="58"/>
      <c r="BQ433" s="58"/>
      <c r="BR433" s="58"/>
      <c r="BS433" s="58"/>
      <c r="BT433" s="58"/>
      <c r="BU433" s="58"/>
      <c r="BV433" s="58"/>
      <c r="BW433" s="58"/>
      <c r="BX433" s="58"/>
      <c r="BY433" s="58"/>
      <c r="BZ433" s="58"/>
      <c r="CA433" s="58"/>
      <c r="CB433" s="58"/>
      <c r="CC433" s="58"/>
      <c r="CD433" s="58"/>
      <c r="CE433" s="58"/>
    </row>
    <row r="434" spans="1:83" ht="15.75" thickBot="1">
      <c r="A434" s="250"/>
      <c r="B434" s="277"/>
      <c r="C434" s="60" t="s">
        <v>31</v>
      </c>
      <c r="D434" s="177" t="e">
        <v>#DIV/0!</v>
      </c>
      <c r="E434" s="177" t="e">
        <v>#DIV/0!</v>
      </c>
      <c r="F434" s="177" t="e">
        <v>#DIV/0!</v>
      </c>
      <c r="G434" s="177">
        <v>0</v>
      </c>
      <c r="H434" s="177">
        <v>0</v>
      </c>
      <c r="I434" s="177" t="e">
        <v>#DIV/0!</v>
      </c>
      <c r="J434" s="177" t="e">
        <v>#DIV/0!</v>
      </c>
      <c r="K434" s="177">
        <v>0</v>
      </c>
      <c r="L434" s="177" t="e">
        <v>#DIV/0!</v>
      </c>
      <c r="M434" s="177"/>
      <c r="N434" s="177"/>
      <c r="O434" s="177"/>
      <c r="P434" s="177"/>
      <c r="Q434" s="177"/>
      <c r="R434" s="177"/>
      <c r="S434" s="177"/>
      <c r="T434" s="177"/>
      <c r="U434" s="177"/>
      <c r="V434" s="177"/>
      <c r="W434" s="177"/>
      <c r="X434" s="177"/>
      <c r="Y434" s="177"/>
      <c r="Z434" s="177"/>
      <c r="AA434" s="177"/>
      <c r="AB434" s="177"/>
      <c r="AC434" s="177"/>
      <c r="AD434" s="177"/>
      <c r="AE434" s="177"/>
      <c r="AF434" s="177"/>
      <c r="AG434" s="177"/>
      <c r="AH434" s="177"/>
      <c r="AI434" s="177"/>
      <c r="AJ434" s="177"/>
      <c r="AK434" s="177"/>
      <c r="AL434" s="177"/>
      <c r="AM434" s="177"/>
      <c r="AN434" s="177"/>
      <c r="AO434" s="177"/>
      <c r="AP434" s="177"/>
      <c r="AQ434" s="177"/>
      <c r="AR434" s="177"/>
      <c r="AS434" s="177"/>
      <c r="AT434" s="177"/>
      <c r="AU434" s="177"/>
      <c r="AV434" s="177"/>
      <c r="AW434" s="177"/>
      <c r="AX434" s="177"/>
      <c r="AY434" s="177"/>
      <c r="AZ434" s="177"/>
      <c r="BA434" s="177"/>
      <c r="BB434" s="177"/>
      <c r="BC434" s="177"/>
      <c r="BD434" s="177"/>
      <c r="BE434" s="177"/>
      <c r="BF434" s="177"/>
      <c r="BG434" s="177"/>
      <c r="BH434" s="177"/>
      <c r="BI434" s="177"/>
      <c r="BJ434" s="177"/>
      <c r="BK434" s="177"/>
      <c r="BL434" s="177"/>
      <c r="BM434" s="177"/>
      <c r="BN434" s="177"/>
      <c r="BO434" s="177"/>
      <c r="BP434" s="177"/>
      <c r="BQ434" s="177"/>
      <c r="BR434" s="177"/>
      <c r="BS434" s="177"/>
      <c r="BT434" s="177"/>
      <c r="BU434" s="177"/>
      <c r="BV434" s="177"/>
      <c r="BW434" s="177"/>
      <c r="BX434" s="177"/>
      <c r="BY434" s="177"/>
      <c r="BZ434" s="177"/>
      <c r="CA434" s="177"/>
      <c r="CB434" s="177"/>
      <c r="CC434" s="177"/>
      <c r="CD434" s="177"/>
      <c r="CE434" s="177"/>
    </row>
    <row r="435" spans="1:83" ht="15.75" customHeight="1" thickBot="1">
      <c r="A435" s="250" t="s">
        <v>371</v>
      </c>
      <c r="B435" s="61" t="s">
        <v>372</v>
      </c>
      <c r="C435" s="57" t="s">
        <v>20</v>
      </c>
      <c r="D435" s="7">
        <v>6</v>
      </c>
      <c r="E435" s="7">
        <v>9</v>
      </c>
      <c r="F435" s="7">
        <v>3</v>
      </c>
      <c r="G435" s="7">
        <v>6</v>
      </c>
      <c r="H435" s="7">
        <v>3</v>
      </c>
      <c r="I435" s="7">
        <v>6</v>
      </c>
      <c r="J435" s="7">
        <v>4</v>
      </c>
      <c r="K435" s="7">
        <v>3</v>
      </c>
      <c r="L435" s="7">
        <v>4</v>
      </c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  <c r="AN435" s="7"/>
      <c r="AO435" s="7"/>
      <c r="AP435" s="7"/>
      <c r="AQ435" s="7"/>
      <c r="AR435" s="7"/>
      <c r="AS435" s="7"/>
      <c r="AT435" s="7"/>
      <c r="AU435" s="7"/>
      <c r="AV435" s="7"/>
      <c r="AW435" s="7"/>
      <c r="AX435" s="7"/>
      <c r="AY435" s="7"/>
      <c r="AZ435" s="7"/>
      <c r="BA435" s="7"/>
      <c r="BB435" s="7"/>
      <c r="BC435" s="7"/>
      <c r="BD435" s="7"/>
      <c r="BE435" s="7"/>
      <c r="BF435" s="7"/>
      <c r="BG435" s="7"/>
      <c r="BH435" s="7"/>
      <c r="BI435" s="7"/>
      <c r="BJ435" s="7"/>
      <c r="BK435" s="7"/>
      <c r="BL435" s="7"/>
      <c r="BM435" s="7"/>
      <c r="BN435" s="7"/>
      <c r="BO435" s="7"/>
      <c r="BP435" s="7"/>
      <c r="BQ435" s="7"/>
      <c r="BR435" s="7"/>
      <c r="BS435" s="7"/>
      <c r="BT435" s="7"/>
      <c r="BU435" s="7"/>
      <c r="BV435" s="7"/>
      <c r="BW435" s="7"/>
      <c r="BX435" s="7"/>
      <c r="BY435" s="7"/>
      <c r="BZ435" s="7"/>
      <c r="CA435" s="7"/>
      <c r="CB435" s="7"/>
      <c r="CC435" s="7"/>
      <c r="CD435" s="7"/>
      <c r="CE435" s="7"/>
    </row>
    <row r="436" spans="1:83" ht="15.75" thickBot="1">
      <c r="A436" s="250"/>
      <c r="B436" s="149" t="s">
        <v>373</v>
      </c>
      <c r="C436" s="59" t="s">
        <v>20</v>
      </c>
      <c r="D436" s="7">
        <v>6</v>
      </c>
      <c r="E436" s="7">
        <v>9</v>
      </c>
      <c r="F436" s="7">
        <v>3</v>
      </c>
      <c r="G436" s="7">
        <v>6</v>
      </c>
      <c r="H436" s="7">
        <v>3</v>
      </c>
      <c r="I436" s="7">
        <v>6</v>
      </c>
      <c r="J436" s="7">
        <v>4</v>
      </c>
      <c r="K436" s="7">
        <v>3</v>
      </c>
      <c r="L436" s="7">
        <v>4</v>
      </c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  <c r="AO436" s="7"/>
      <c r="AP436" s="7"/>
      <c r="AQ436" s="7"/>
      <c r="AR436" s="7"/>
      <c r="AS436" s="7"/>
      <c r="AT436" s="7"/>
      <c r="AU436" s="7"/>
      <c r="AV436" s="7"/>
      <c r="AW436" s="7"/>
      <c r="AX436" s="7"/>
      <c r="AY436" s="7"/>
      <c r="AZ436" s="7"/>
      <c r="BA436" s="7"/>
      <c r="BB436" s="7"/>
      <c r="BC436" s="7"/>
      <c r="BD436" s="7"/>
      <c r="BE436" s="7"/>
      <c r="BF436" s="7"/>
      <c r="BG436" s="7"/>
      <c r="BH436" s="7"/>
      <c r="BI436" s="7"/>
      <c r="BJ436" s="7"/>
      <c r="BK436" s="7"/>
      <c r="BL436" s="7"/>
      <c r="BM436" s="7"/>
      <c r="BN436" s="7"/>
      <c r="BO436" s="7"/>
      <c r="BP436" s="7"/>
      <c r="BQ436" s="7"/>
      <c r="BR436" s="7"/>
      <c r="BS436" s="7"/>
      <c r="BT436" s="7"/>
      <c r="BU436" s="7"/>
      <c r="BV436" s="7"/>
      <c r="BW436" s="7"/>
      <c r="BX436" s="7"/>
      <c r="BY436" s="7"/>
      <c r="BZ436" s="7"/>
      <c r="CA436" s="7"/>
      <c r="CB436" s="7"/>
      <c r="CC436" s="7"/>
      <c r="CD436" s="7"/>
      <c r="CE436" s="7"/>
    </row>
    <row r="437" spans="1:83" ht="15.75" thickBot="1">
      <c r="A437" s="250"/>
      <c r="B437" s="149" t="s">
        <v>374</v>
      </c>
      <c r="C437" s="59" t="s">
        <v>23</v>
      </c>
      <c r="D437" s="7">
        <v>98.7</v>
      </c>
      <c r="E437" s="7">
        <v>110</v>
      </c>
      <c r="F437" s="7">
        <v>30</v>
      </c>
      <c r="G437" s="7">
        <v>93.3</v>
      </c>
      <c r="H437" s="7">
        <v>39.6</v>
      </c>
      <c r="I437" s="7">
        <v>105.6</v>
      </c>
      <c r="J437" s="7">
        <v>62</v>
      </c>
      <c r="K437" s="7">
        <v>70.3</v>
      </c>
      <c r="L437" s="7">
        <v>52.3</v>
      </c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  <c r="AO437" s="7"/>
      <c r="AP437" s="7"/>
      <c r="AQ437" s="7"/>
      <c r="AR437" s="7"/>
      <c r="AS437" s="7"/>
      <c r="AT437" s="7"/>
      <c r="AU437" s="7"/>
      <c r="AV437" s="7"/>
      <c r="AW437" s="7"/>
      <c r="AX437" s="7"/>
      <c r="AY437" s="7"/>
      <c r="AZ437" s="7"/>
      <c r="BA437" s="7"/>
      <c r="BB437" s="7"/>
      <c r="BC437" s="7"/>
      <c r="BD437" s="7"/>
      <c r="BE437" s="7"/>
      <c r="BF437" s="7"/>
      <c r="BG437" s="7"/>
      <c r="BH437" s="7"/>
      <c r="BI437" s="7"/>
      <c r="BJ437" s="7"/>
      <c r="BK437" s="7"/>
      <c r="BL437" s="7"/>
      <c r="BM437" s="7"/>
      <c r="BN437" s="7"/>
      <c r="BO437" s="7"/>
      <c r="BP437" s="7"/>
      <c r="BQ437" s="7"/>
      <c r="BR437" s="7"/>
      <c r="BS437" s="7"/>
      <c r="BT437" s="7"/>
      <c r="BU437" s="7"/>
      <c r="BV437" s="7"/>
      <c r="BW437" s="7"/>
      <c r="BX437" s="7"/>
      <c r="BY437" s="7"/>
      <c r="BZ437" s="7"/>
      <c r="CA437" s="7"/>
      <c r="CB437" s="7"/>
      <c r="CC437" s="7"/>
      <c r="CD437" s="7"/>
      <c r="CE437" s="7"/>
    </row>
    <row r="438" spans="1:83" ht="15.75" thickBot="1">
      <c r="A438" s="250"/>
      <c r="B438" s="149" t="s">
        <v>375</v>
      </c>
      <c r="C438" s="59" t="s">
        <v>20</v>
      </c>
      <c r="D438" s="7">
        <v>150</v>
      </c>
      <c r="E438" s="7">
        <v>200</v>
      </c>
      <c r="F438" s="7">
        <v>77</v>
      </c>
      <c r="G438" s="7">
        <v>140</v>
      </c>
      <c r="H438" s="7">
        <v>65</v>
      </c>
      <c r="I438" s="7">
        <v>150</v>
      </c>
      <c r="J438" s="7">
        <v>85</v>
      </c>
      <c r="K438" s="7">
        <v>54</v>
      </c>
      <c r="L438" s="7">
        <v>78</v>
      </c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  <c r="AO438" s="7"/>
      <c r="AP438" s="7"/>
      <c r="AQ438" s="7"/>
      <c r="AR438" s="7"/>
      <c r="AS438" s="7"/>
      <c r="AT438" s="7"/>
      <c r="AU438" s="7"/>
      <c r="AV438" s="7"/>
      <c r="AW438" s="7"/>
      <c r="AX438" s="7"/>
      <c r="AY438" s="7"/>
      <c r="AZ438" s="7"/>
      <c r="BA438" s="7"/>
      <c r="BB438" s="7"/>
      <c r="BC438" s="7"/>
      <c r="BD438" s="7"/>
      <c r="BE438" s="7"/>
      <c r="BF438" s="7"/>
      <c r="BG438" s="7"/>
      <c r="BH438" s="7"/>
      <c r="BI438" s="7"/>
      <c r="BJ438" s="7"/>
      <c r="BK438" s="7"/>
      <c r="BL438" s="7"/>
      <c r="BM438" s="7"/>
      <c r="BN438" s="7"/>
      <c r="BO438" s="7"/>
      <c r="BP438" s="7"/>
      <c r="BQ438" s="7"/>
      <c r="BR438" s="7"/>
      <c r="BS438" s="7"/>
      <c r="BT438" s="7"/>
      <c r="BU438" s="7"/>
      <c r="BV438" s="7"/>
      <c r="BW438" s="7"/>
      <c r="BX438" s="7"/>
      <c r="BY438" s="7"/>
      <c r="BZ438" s="7"/>
      <c r="CA438" s="7"/>
      <c r="CB438" s="7"/>
      <c r="CC438" s="7"/>
      <c r="CD438" s="7"/>
      <c r="CE438" s="7"/>
    </row>
    <row r="439" spans="1:83" ht="15.75" thickBot="1">
      <c r="A439" s="250"/>
      <c r="B439" s="149" t="s">
        <v>376</v>
      </c>
      <c r="C439" s="59" t="s">
        <v>20</v>
      </c>
      <c r="D439" s="7">
        <v>6</v>
      </c>
      <c r="E439" s="7">
        <v>9</v>
      </c>
      <c r="F439" s="7">
        <v>3</v>
      </c>
      <c r="G439" s="7">
        <v>6</v>
      </c>
      <c r="H439" s="7">
        <v>3</v>
      </c>
      <c r="I439" s="7">
        <v>6</v>
      </c>
      <c r="J439" s="7">
        <v>4</v>
      </c>
      <c r="K439" s="7">
        <v>3</v>
      </c>
      <c r="L439" s="7">
        <v>4</v>
      </c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  <c r="AO439" s="7"/>
      <c r="AP439" s="7"/>
      <c r="AQ439" s="7"/>
      <c r="AR439" s="7"/>
      <c r="AS439" s="7"/>
      <c r="AT439" s="7"/>
      <c r="AU439" s="7"/>
      <c r="AV439" s="7"/>
      <c r="AW439" s="7"/>
      <c r="AX439" s="7"/>
      <c r="AY439" s="7"/>
      <c r="AZ439" s="7"/>
      <c r="BA439" s="7"/>
      <c r="BB439" s="7"/>
      <c r="BC439" s="7"/>
      <c r="BD439" s="7"/>
      <c r="BE439" s="7"/>
      <c r="BF439" s="7"/>
      <c r="BG439" s="7"/>
      <c r="BH439" s="7"/>
      <c r="BI439" s="7"/>
      <c r="BJ439" s="7"/>
      <c r="BK439" s="7"/>
      <c r="BL439" s="7"/>
      <c r="BM439" s="7"/>
      <c r="BN439" s="7"/>
      <c r="BO439" s="7"/>
      <c r="BP439" s="7"/>
      <c r="BQ439" s="7"/>
      <c r="BR439" s="7"/>
      <c r="BS439" s="7"/>
      <c r="BT439" s="7"/>
      <c r="BU439" s="7"/>
      <c r="BV439" s="7"/>
      <c r="BW439" s="7"/>
      <c r="BX439" s="7"/>
      <c r="BY439" s="7"/>
      <c r="BZ439" s="7"/>
      <c r="CA439" s="7"/>
      <c r="CB439" s="7"/>
      <c r="CC439" s="7"/>
      <c r="CD439" s="7"/>
      <c r="CE439" s="7"/>
    </row>
    <row r="440" spans="1:83" ht="15.75" thickBot="1">
      <c r="A440" s="250"/>
      <c r="B440" s="149" t="s">
        <v>377</v>
      </c>
      <c r="C440" s="12" t="s">
        <v>378</v>
      </c>
      <c r="D440" s="180">
        <v>352.6</v>
      </c>
      <c r="E440" s="180">
        <v>383</v>
      </c>
      <c r="F440" s="180">
        <v>120</v>
      </c>
      <c r="G440" s="180">
        <v>293.89999999999998</v>
      </c>
      <c r="H440" s="180">
        <v>140</v>
      </c>
      <c r="I440" s="180">
        <v>339.5</v>
      </c>
      <c r="J440" s="180">
        <v>188</v>
      </c>
      <c r="K440" s="180">
        <v>215.8</v>
      </c>
      <c r="L440" s="180">
        <v>180</v>
      </c>
      <c r="M440" s="180"/>
      <c r="N440" s="180"/>
      <c r="O440" s="180"/>
      <c r="P440" s="180"/>
      <c r="Q440" s="180"/>
      <c r="R440" s="180"/>
      <c r="S440" s="180"/>
      <c r="T440" s="180"/>
      <c r="U440" s="180"/>
      <c r="V440" s="180"/>
      <c r="W440" s="180"/>
      <c r="X440" s="180"/>
      <c r="Y440" s="180"/>
      <c r="Z440" s="180"/>
      <c r="AA440" s="180"/>
      <c r="AB440" s="180"/>
      <c r="AC440" s="180"/>
      <c r="AD440" s="180"/>
      <c r="AE440" s="180"/>
      <c r="AF440" s="180"/>
      <c r="AG440" s="180"/>
      <c r="AH440" s="180"/>
      <c r="AI440" s="180"/>
      <c r="AJ440" s="180"/>
      <c r="AK440" s="180"/>
      <c r="AL440" s="180"/>
      <c r="AM440" s="180"/>
      <c r="AN440" s="180"/>
      <c r="AO440" s="180"/>
      <c r="AP440" s="180"/>
      <c r="AQ440" s="180"/>
      <c r="AR440" s="180"/>
      <c r="AS440" s="180"/>
      <c r="AT440" s="180"/>
      <c r="AU440" s="180"/>
      <c r="AV440" s="180"/>
      <c r="AW440" s="180"/>
      <c r="AX440" s="180"/>
      <c r="AY440" s="180"/>
      <c r="AZ440" s="180"/>
      <c r="BA440" s="180"/>
      <c r="BB440" s="180"/>
      <c r="BC440" s="180"/>
      <c r="BD440" s="180"/>
      <c r="BE440" s="180"/>
      <c r="BF440" s="180"/>
      <c r="BG440" s="180"/>
      <c r="BH440" s="180"/>
      <c r="BI440" s="180"/>
      <c r="BJ440" s="180"/>
      <c r="BK440" s="180"/>
      <c r="BL440" s="180"/>
      <c r="BM440" s="180"/>
      <c r="BN440" s="180"/>
      <c r="BO440" s="180"/>
      <c r="BP440" s="180"/>
      <c r="BQ440" s="180"/>
      <c r="BR440" s="180"/>
      <c r="BS440" s="180"/>
      <c r="BT440" s="180"/>
      <c r="BU440" s="180"/>
      <c r="BV440" s="180"/>
      <c r="BW440" s="180"/>
      <c r="BX440" s="180"/>
      <c r="BY440" s="180"/>
      <c r="BZ440" s="180"/>
      <c r="CA440" s="180"/>
      <c r="CB440" s="180"/>
      <c r="CC440" s="180"/>
      <c r="CD440" s="180"/>
      <c r="CE440" s="180"/>
    </row>
    <row r="441" spans="1:83" ht="15.75" thickBot="1">
      <c r="A441" s="250"/>
      <c r="B441" s="149" t="s">
        <v>379</v>
      </c>
      <c r="C441" s="12" t="s">
        <v>20</v>
      </c>
      <c r="D441" s="7">
        <v>6</v>
      </c>
      <c r="E441" s="7">
        <v>9</v>
      </c>
      <c r="F441" s="7">
        <v>2</v>
      </c>
      <c r="G441" s="7">
        <v>6</v>
      </c>
      <c r="H441" s="7">
        <v>2</v>
      </c>
      <c r="I441" s="7">
        <v>6</v>
      </c>
      <c r="J441" s="7">
        <v>4</v>
      </c>
      <c r="K441" s="7">
        <v>3</v>
      </c>
      <c r="L441" s="7">
        <v>4</v>
      </c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  <c r="AN441" s="7"/>
      <c r="AO441" s="7"/>
      <c r="AP441" s="7"/>
      <c r="AQ441" s="7"/>
      <c r="AR441" s="7"/>
      <c r="AS441" s="7"/>
      <c r="AT441" s="7"/>
      <c r="AU441" s="7"/>
      <c r="AV441" s="7"/>
      <c r="AW441" s="7"/>
      <c r="AX441" s="7"/>
      <c r="AY441" s="7"/>
      <c r="AZ441" s="7"/>
      <c r="BA441" s="7"/>
      <c r="BB441" s="7"/>
      <c r="BC441" s="7"/>
      <c r="BD441" s="7"/>
      <c r="BE441" s="7"/>
      <c r="BF441" s="7"/>
      <c r="BG441" s="7"/>
      <c r="BH441" s="7"/>
      <c r="BI441" s="7"/>
      <c r="BJ441" s="7"/>
      <c r="BK441" s="7"/>
      <c r="BL441" s="7"/>
      <c r="BM441" s="7"/>
      <c r="BN441" s="7"/>
      <c r="BO441" s="7"/>
      <c r="BP441" s="7"/>
      <c r="BQ441" s="7"/>
      <c r="BR441" s="7"/>
      <c r="BS441" s="7"/>
      <c r="BT441" s="7"/>
      <c r="BU441" s="7"/>
      <c r="BV441" s="7"/>
      <c r="BW441" s="7"/>
      <c r="BX441" s="7"/>
      <c r="BY441" s="7"/>
      <c r="BZ441" s="7"/>
      <c r="CA441" s="7"/>
      <c r="CB441" s="7"/>
      <c r="CC441" s="7"/>
      <c r="CD441" s="7"/>
      <c r="CE441" s="7"/>
    </row>
    <row r="442" spans="1:83" ht="15.75" thickBot="1">
      <c r="A442" s="250"/>
      <c r="B442" s="149" t="s">
        <v>380</v>
      </c>
      <c r="C442" s="12" t="s">
        <v>20</v>
      </c>
      <c r="D442" s="7">
        <v>150</v>
      </c>
      <c r="E442" s="7">
        <v>200</v>
      </c>
      <c r="F442" s="7">
        <v>50</v>
      </c>
      <c r="G442" s="7">
        <v>140</v>
      </c>
      <c r="H442" s="7">
        <v>51</v>
      </c>
      <c r="I442" s="7">
        <v>140</v>
      </c>
      <c r="J442" s="7">
        <v>95</v>
      </c>
      <c r="K442" s="7">
        <v>59</v>
      </c>
      <c r="L442" s="7">
        <v>80</v>
      </c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  <c r="AO442" s="7"/>
      <c r="AP442" s="7"/>
      <c r="AQ442" s="7"/>
      <c r="AR442" s="7"/>
      <c r="AS442" s="7"/>
      <c r="AT442" s="7"/>
      <c r="AU442" s="7"/>
      <c r="AV442" s="7"/>
      <c r="AW442" s="7"/>
      <c r="AX442" s="7"/>
      <c r="AY442" s="7"/>
      <c r="AZ442" s="7"/>
      <c r="BA442" s="7"/>
      <c r="BB442" s="7"/>
      <c r="BC442" s="7"/>
      <c r="BD442" s="7"/>
      <c r="BE442" s="7"/>
      <c r="BF442" s="7"/>
      <c r="BG442" s="7"/>
      <c r="BH442" s="7"/>
      <c r="BI442" s="7"/>
      <c r="BJ442" s="7"/>
      <c r="BK442" s="7"/>
      <c r="BL442" s="7"/>
      <c r="BM442" s="7"/>
      <c r="BN442" s="7"/>
      <c r="BO442" s="7"/>
      <c r="BP442" s="7"/>
      <c r="BQ442" s="7"/>
      <c r="BR442" s="7"/>
      <c r="BS442" s="7"/>
      <c r="BT442" s="7"/>
      <c r="BU442" s="7"/>
      <c r="BV442" s="7"/>
      <c r="BW442" s="7"/>
      <c r="BX442" s="7"/>
      <c r="BY442" s="7"/>
      <c r="BZ442" s="7"/>
      <c r="CA442" s="7"/>
      <c r="CB442" s="7"/>
      <c r="CC442" s="7"/>
      <c r="CD442" s="7"/>
      <c r="CE442" s="7"/>
    </row>
    <row r="443" spans="1:83" ht="15.75" thickBot="1">
      <c r="A443" s="250"/>
      <c r="B443" s="149" t="s">
        <v>381</v>
      </c>
      <c r="C443" s="12" t="s">
        <v>378</v>
      </c>
      <c r="D443" s="7">
        <v>215.1</v>
      </c>
      <c r="E443" s="7">
        <v>346</v>
      </c>
      <c r="F443" s="7">
        <v>45</v>
      </c>
      <c r="G443" s="7">
        <v>260</v>
      </c>
      <c r="H443" s="7">
        <v>50.32</v>
      </c>
      <c r="I443" s="7">
        <v>250.2</v>
      </c>
      <c r="J443" s="7">
        <v>165</v>
      </c>
      <c r="K443" s="7">
        <v>194.3</v>
      </c>
      <c r="L443" s="7">
        <v>149.5</v>
      </c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  <c r="AN443" s="7"/>
      <c r="AO443" s="7"/>
      <c r="AP443" s="7"/>
      <c r="AQ443" s="7"/>
      <c r="AR443" s="7"/>
      <c r="AS443" s="7"/>
      <c r="AT443" s="7"/>
      <c r="AU443" s="7"/>
      <c r="AV443" s="7"/>
      <c r="AW443" s="7"/>
      <c r="AX443" s="7"/>
      <c r="AY443" s="7"/>
      <c r="AZ443" s="7"/>
      <c r="BA443" s="7"/>
      <c r="BB443" s="7"/>
      <c r="BC443" s="7"/>
      <c r="BD443" s="7"/>
      <c r="BE443" s="7"/>
      <c r="BF443" s="7"/>
      <c r="BG443" s="7"/>
      <c r="BH443" s="7"/>
      <c r="BI443" s="7"/>
      <c r="BJ443" s="7"/>
      <c r="BK443" s="7"/>
      <c r="BL443" s="7"/>
      <c r="BM443" s="7"/>
      <c r="BN443" s="7"/>
      <c r="BO443" s="7"/>
      <c r="BP443" s="7"/>
      <c r="BQ443" s="7"/>
      <c r="BR443" s="7"/>
      <c r="BS443" s="7"/>
      <c r="BT443" s="7"/>
      <c r="BU443" s="7"/>
      <c r="BV443" s="7"/>
      <c r="BW443" s="7"/>
      <c r="BX443" s="7"/>
      <c r="BY443" s="7"/>
      <c r="BZ443" s="7"/>
      <c r="CA443" s="7"/>
      <c r="CB443" s="7"/>
      <c r="CC443" s="7"/>
      <c r="CD443" s="7"/>
      <c r="CE443" s="7"/>
    </row>
    <row r="444" spans="1:83" ht="15.75" thickBot="1">
      <c r="A444" s="250"/>
      <c r="B444" s="149" t="s">
        <v>382</v>
      </c>
      <c r="C444" s="12" t="s">
        <v>20</v>
      </c>
      <c r="D444" s="7">
        <v>6</v>
      </c>
      <c r="E444" s="7">
        <v>9</v>
      </c>
      <c r="F444" s="7">
        <v>3</v>
      </c>
      <c r="G444" s="7">
        <v>6</v>
      </c>
      <c r="H444" s="7">
        <v>3</v>
      </c>
      <c r="I444" s="7">
        <v>6</v>
      </c>
      <c r="J444" s="7">
        <v>4</v>
      </c>
      <c r="K444" s="7">
        <v>9</v>
      </c>
      <c r="L444" s="7">
        <v>4</v>
      </c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  <c r="AN444" s="7"/>
      <c r="AO444" s="7"/>
      <c r="AP444" s="7"/>
      <c r="AQ444" s="7"/>
      <c r="AR444" s="7"/>
      <c r="AS444" s="7"/>
      <c r="AT444" s="7"/>
      <c r="AU444" s="7"/>
      <c r="AV444" s="7"/>
      <c r="AW444" s="7"/>
      <c r="AX444" s="7"/>
      <c r="AY444" s="7"/>
      <c r="AZ444" s="7"/>
      <c r="BA444" s="7"/>
      <c r="BB444" s="7"/>
      <c r="BC444" s="7"/>
      <c r="BD444" s="7"/>
      <c r="BE444" s="7"/>
      <c r="BF444" s="7"/>
      <c r="BG444" s="7"/>
      <c r="BH444" s="7"/>
      <c r="BI444" s="7"/>
      <c r="BJ444" s="7"/>
      <c r="BK444" s="7"/>
      <c r="BL444" s="7"/>
      <c r="BM444" s="7"/>
      <c r="BN444" s="7"/>
      <c r="BO444" s="7"/>
      <c r="BP444" s="7"/>
      <c r="BQ444" s="7"/>
      <c r="BR444" s="7"/>
      <c r="BS444" s="7"/>
      <c r="BT444" s="7"/>
      <c r="BU444" s="7"/>
      <c r="BV444" s="7"/>
      <c r="BW444" s="7"/>
      <c r="BX444" s="7"/>
      <c r="BY444" s="7"/>
      <c r="BZ444" s="7"/>
      <c r="CA444" s="7"/>
      <c r="CB444" s="7"/>
      <c r="CC444" s="7"/>
      <c r="CD444" s="7"/>
      <c r="CE444" s="7"/>
    </row>
    <row r="445" spans="1:83" ht="30.75" thickBot="1">
      <c r="A445" s="250"/>
      <c r="B445" s="150" t="s">
        <v>383</v>
      </c>
      <c r="C445" s="13" t="s">
        <v>20</v>
      </c>
      <c r="D445" s="7">
        <v>6</v>
      </c>
      <c r="E445" s="7">
        <v>0</v>
      </c>
      <c r="F445" s="7">
        <v>1</v>
      </c>
      <c r="G445" s="7">
        <v>1</v>
      </c>
      <c r="H445" s="7">
        <v>3</v>
      </c>
      <c r="I445" s="7">
        <v>0</v>
      </c>
      <c r="J445" s="7">
        <v>0</v>
      </c>
      <c r="K445" s="7">
        <v>0</v>
      </c>
      <c r="L445" s="7">
        <v>2</v>
      </c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  <c r="AN445" s="7"/>
      <c r="AO445" s="7"/>
      <c r="AP445" s="7"/>
      <c r="AQ445" s="7"/>
      <c r="AR445" s="7"/>
      <c r="AS445" s="7"/>
      <c r="AT445" s="7"/>
      <c r="AU445" s="7"/>
      <c r="AV445" s="7"/>
      <c r="AW445" s="7"/>
      <c r="AX445" s="7"/>
      <c r="AY445" s="7"/>
      <c r="AZ445" s="7"/>
      <c r="BA445" s="7"/>
      <c r="BB445" s="7"/>
      <c r="BC445" s="7"/>
      <c r="BD445" s="7"/>
      <c r="BE445" s="7"/>
      <c r="BF445" s="7"/>
      <c r="BG445" s="7"/>
      <c r="BH445" s="7"/>
      <c r="BI445" s="7"/>
      <c r="BJ445" s="7"/>
      <c r="BK445" s="7"/>
      <c r="BL445" s="7"/>
      <c r="BM445" s="7"/>
      <c r="BN445" s="7"/>
      <c r="BO445" s="7"/>
      <c r="BP445" s="7"/>
      <c r="BQ445" s="7"/>
      <c r="BR445" s="7"/>
      <c r="BS445" s="7"/>
      <c r="BT445" s="7"/>
      <c r="BU445" s="7"/>
      <c r="BV445" s="7"/>
      <c r="BW445" s="7"/>
      <c r="BX445" s="7"/>
      <c r="BY445" s="7"/>
      <c r="BZ445" s="7"/>
      <c r="CA445" s="7"/>
      <c r="CB445" s="7"/>
      <c r="CC445" s="7"/>
      <c r="CD445" s="7"/>
      <c r="CE445" s="7"/>
    </row>
    <row r="446" spans="1:83" ht="15.75" customHeight="1" thickBot="1">
      <c r="A446" s="250" t="s">
        <v>384</v>
      </c>
      <c r="B446" s="62" t="s">
        <v>385</v>
      </c>
      <c r="C446" s="10" t="s">
        <v>20</v>
      </c>
      <c r="D446" s="7">
        <v>6</v>
      </c>
      <c r="E446" s="7">
        <v>9</v>
      </c>
      <c r="F446" s="7">
        <v>2</v>
      </c>
      <c r="G446" s="7">
        <v>3</v>
      </c>
      <c r="H446" s="7">
        <v>3</v>
      </c>
      <c r="I446" s="7">
        <v>4</v>
      </c>
      <c r="J446" s="7">
        <v>4</v>
      </c>
      <c r="K446" s="7">
        <v>27</v>
      </c>
      <c r="L446" s="7">
        <v>4</v>
      </c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  <c r="AO446" s="7"/>
      <c r="AP446" s="7"/>
      <c r="AQ446" s="7"/>
      <c r="AR446" s="7"/>
      <c r="AS446" s="7"/>
      <c r="AT446" s="7"/>
      <c r="AU446" s="7"/>
      <c r="AV446" s="7"/>
      <c r="AW446" s="7"/>
      <c r="AX446" s="7"/>
      <c r="AY446" s="7"/>
      <c r="AZ446" s="7"/>
      <c r="BA446" s="7"/>
      <c r="BB446" s="7"/>
      <c r="BC446" s="7"/>
      <c r="BD446" s="7"/>
      <c r="BE446" s="7"/>
      <c r="BF446" s="7"/>
      <c r="BG446" s="7"/>
      <c r="BH446" s="7"/>
      <c r="BI446" s="7"/>
      <c r="BJ446" s="7"/>
      <c r="BK446" s="7"/>
      <c r="BL446" s="7"/>
      <c r="BM446" s="7"/>
      <c r="BN446" s="7"/>
      <c r="BO446" s="7"/>
      <c r="BP446" s="7"/>
      <c r="BQ446" s="7"/>
      <c r="BR446" s="7"/>
      <c r="BS446" s="7"/>
      <c r="BT446" s="7"/>
      <c r="BU446" s="7"/>
      <c r="BV446" s="7"/>
      <c r="BW446" s="7"/>
      <c r="BX446" s="7"/>
      <c r="BY446" s="7"/>
      <c r="BZ446" s="7"/>
      <c r="CA446" s="7"/>
      <c r="CB446" s="7"/>
      <c r="CC446" s="7"/>
      <c r="CD446" s="7"/>
      <c r="CE446" s="7"/>
    </row>
    <row r="447" spans="1:83" ht="15.75" thickBot="1">
      <c r="A447" s="250"/>
      <c r="B447" s="63" t="s">
        <v>386</v>
      </c>
      <c r="C447" s="12" t="s">
        <v>20</v>
      </c>
      <c r="D447" s="7">
        <v>6</v>
      </c>
      <c r="E447" s="7">
        <v>9</v>
      </c>
      <c r="F447" s="7">
        <v>2</v>
      </c>
      <c r="G447" s="7">
        <v>3</v>
      </c>
      <c r="H447" s="7">
        <v>3</v>
      </c>
      <c r="I447" s="7">
        <v>4</v>
      </c>
      <c r="J447" s="7">
        <v>4</v>
      </c>
      <c r="K447" s="7">
        <v>3</v>
      </c>
      <c r="L447" s="7">
        <v>4</v>
      </c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  <c r="AN447" s="7"/>
      <c r="AO447" s="7"/>
      <c r="AP447" s="7"/>
      <c r="AQ447" s="7"/>
      <c r="AR447" s="7"/>
      <c r="AS447" s="7"/>
      <c r="AT447" s="7"/>
      <c r="AU447" s="7"/>
      <c r="AV447" s="7"/>
      <c r="AW447" s="7"/>
      <c r="AX447" s="7"/>
      <c r="AY447" s="7"/>
      <c r="AZ447" s="7"/>
      <c r="BA447" s="7"/>
      <c r="BB447" s="7"/>
      <c r="BC447" s="7"/>
      <c r="BD447" s="7"/>
      <c r="BE447" s="7"/>
      <c r="BF447" s="7"/>
      <c r="BG447" s="7"/>
      <c r="BH447" s="7"/>
      <c r="BI447" s="7"/>
      <c r="BJ447" s="7"/>
      <c r="BK447" s="7"/>
      <c r="BL447" s="7"/>
      <c r="BM447" s="7"/>
      <c r="BN447" s="7"/>
      <c r="BO447" s="7"/>
      <c r="BP447" s="7"/>
      <c r="BQ447" s="7"/>
      <c r="BR447" s="7"/>
      <c r="BS447" s="7"/>
      <c r="BT447" s="7"/>
      <c r="BU447" s="7"/>
      <c r="BV447" s="7"/>
      <c r="BW447" s="7"/>
      <c r="BX447" s="7"/>
      <c r="BY447" s="7"/>
      <c r="BZ447" s="7"/>
      <c r="CA447" s="7"/>
      <c r="CB447" s="7"/>
      <c r="CC447" s="7"/>
      <c r="CD447" s="7"/>
      <c r="CE447" s="7"/>
    </row>
    <row r="448" spans="1:83" ht="15.75" thickBot="1">
      <c r="A448" s="250"/>
      <c r="B448" s="63" t="s">
        <v>387</v>
      </c>
      <c r="C448" s="12" t="s">
        <v>20</v>
      </c>
      <c r="D448" s="7">
        <v>6</v>
      </c>
      <c r="E448" s="7">
        <v>9</v>
      </c>
      <c r="F448" s="7">
        <v>2</v>
      </c>
      <c r="G448" s="7">
        <v>3</v>
      </c>
      <c r="H448" s="7">
        <v>3</v>
      </c>
      <c r="I448" s="7">
        <v>4</v>
      </c>
      <c r="J448" s="7">
        <v>4</v>
      </c>
      <c r="K448" s="7">
        <v>3</v>
      </c>
      <c r="L448" s="7">
        <v>4</v>
      </c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  <c r="AO448" s="7"/>
      <c r="AP448" s="7"/>
      <c r="AQ448" s="7"/>
      <c r="AR448" s="7"/>
      <c r="AS448" s="7"/>
      <c r="AT448" s="7"/>
      <c r="AU448" s="7"/>
      <c r="AV448" s="7"/>
      <c r="AW448" s="7"/>
      <c r="AX448" s="7"/>
      <c r="AY448" s="7"/>
      <c r="AZ448" s="7"/>
      <c r="BA448" s="7"/>
      <c r="BB448" s="7"/>
      <c r="BC448" s="7"/>
      <c r="BD448" s="7"/>
      <c r="BE448" s="7"/>
      <c r="BF448" s="7"/>
      <c r="BG448" s="7"/>
      <c r="BH448" s="7"/>
      <c r="BI448" s="7"/>
      <c r="BJ448" s="7"/>
      <c r="BK448" s="7"/>
      <c r="BL448" s="7"/>
      <c r="BM448" s="7"/>
      <c r="BN448" s="7"/>
      <c r="BO448" s="7"/>
      <c r="BP448" s="7"/>
      <c r="BQ448" s="7"/>
      <c r="BR448" s="7"/>
      <c r="BS448" s="7"/>
      <c r="BT448" s="7"/>
      <c r="BU448" s="7"/>
      <c r="BV448" s="7"/>
      <c r="BW448" s="7"/>
      <c r="BX448" s="7"/>
      <c r="BY448" s="7"/>
      <c r="BZ448" s="7"/>
      <c r="CA448" s="7"/>
      <c r="CB448" s="7"/>
      <c r="CC448" s="7"/>
      <c r="CD448" s="7"/>
      <c r="CE448" s="7"/>
    </row>
    <row r="449" spans="1:83" ht="15.75" thickBot="1">
      <c r="A449" s="250"/>
      <c r="B449" s="63" t="s">
        <v>388</v>
      </c>
      <c r="C449" s="12" t="s">
        <v>20</v>
      </c>
      <c r="D449" s="7">
        <v>6</v>
      </c>
      <c r="E449" s="7">
        <v>9</v>
      </c>
      <c r="F449" s="7">
        <v>2</v>
      </c>
      <c r="G449" s="7">
        <v>3</v>
      </c>
      <c r="H449" s="7">
        <v>3</v>
      </c>
      <c r="I449" s="7">
        <v>4</v>
      </c>
      <c r="J449" s="7">
        <v>4</v>
      </c>
      <c r="K449" s="7">
        <v>3</v>
      </c>
      <c r="L449" s="7">
        <v>4</v>
      </c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  <c r="AO449" s="7"/>
      <c r="AP449" s="7"/>
      <c r="AQ449" s="7"/>
      <c r="AR449" s="7"/>
      <c r="AS449" s="7"/>
      <c r="AT449" s="7"/>
      <c r="AU449" s="7"/>
      <c r="AV449" s="7"/>
      <c r="AW449" s="7"/>
      <c r="AX449" s="7"/>
      <c r="AY449" s="7"/>
      <c r="AZ449" s="7"/>
      <c r="BA449" s="7"/>
      <c r="BB449" s="7"/>
      <c r="BC449" s="7"/>
      <c r="BD449" s="7"/>
      <c r="BE449" s="7"/>
      <c r="BF449" s="7"/>
      <c r="BG449" s="7"/>
      <c r="BH449" s="7"/>
      <c r="BI449" s="7"/>
      <c r="BJ449" s="7"/>
      <c r="BK449" s="7"/>
      <c r="BL449" s="7"/>
      <c r="BM449" s="7"/>
      <c r="BN449" s="7"/>
      <c r="BO449" s="7"/>
      <c r="BP449" s="7"/>
      <c r="BQ449" s="7"/>
      <c r="BR449" s="7"/>
      <c r="BS449" s="7"/>
      <c r="BT449" s="7"/>
      <c r="BU449" s="7"/>
      <c r="BV449" s="7"/>
      <c r="BW449" s="7"/>
      <c r="BX449" s="7"/>
      <c r="BY449" s="7"/>
      <c r="BZ449" s="7"/>
      <c r="CA449" s="7"/>
      <c r="CB449" s="7"/>
      <c r="CC449" s="7"/>
      <c r="CD449" s="7"/>
      <c r="CE449" s="7"/>
    </row>
    <row r="450" spans="1:83" ht="15.75" thickBot="1">
      <c r="A450" s="250"/>
      <c r="B450" s="63" t="s">
        <v>389</v>
      </c>
      <c r="C450" s="12" t="s">
        <v>20</v>
      </c>
      <c r="D450" s="7">
        <v>6</v>
      </c>
      <c r="E450" s="7">
        <v>9</v>
      </c>
      <c r="F450" s="7">
        <v>2</v>
      </c>
      <c r="G450" s="7">
        <v>3</v>
      </c>
      <c r="H450" s="7">
        <v>3</v>
      </c>
      <c r="I450" s="7">
        <v>3</v>
      </c>
      <c r="J450" s="7">
        <v>4</v>
      </c>
      <c r="K450" s="7">
        <v>3</v>
      </c>
      <c r="L450" s="7">
        <v>4</v>
      </c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  <c r="AO450" s="7"/>
      <c r="AP450" s="7"/>
      <c r="AQ450" s="7"/>
      <c r="AR450" s="7"/>
      <c r="AS450" s="7"/>
      <c r="AT450" s="7"/>
      <c r="AU450" s="7"/>
      <c r="AV450" s="7"/>
      <c r="AW450" s="7"/>
      <c r="AX450" s="7"/>
      <c r="AY450" s="7"/>
      <c r="AZ450" s="7"/>
      <c r="BA450" s="7"/>
      <c r="BB450" s="7"/>
      <c r="BC450" s="7"/>
      <c r="BD450" s="7"/>
      <c r="BE450" s="7"/>
      <c r="BF450" s="7"/>
      <c r="BG450" s="7"/>
      <c r="BH450" s="7"/>
      <c r="BI450" s="7"/>
      <c r="BJ450" s="7"/>
      <c r="BK450" s="7"/>
      <c r="BL450" s="7"/>
      <c r="BM450" s="7"/>
      <c r="BN450" s="7"/>
      <c r="BO450" s="7"/>
      <c r="BP450" s="7"/>
      <c r="BQ450" s="7"/>
      <c r="BR450" s="7"/>
      <c r="BS450" s="7"/>
      <c r="BT450" s="7"/>
      <c r="BU450" s="7"/>
      <c r="BV450" s="7"/>
      <c r="BW450" s="7"/>
      <c r="BX450" s="7"/>
      <c r="BY450" s="7"/>
      <c r="BZ450" s="7"/>
      <c r="CA450" s="7"/>
      <c r="CB450" s="7"/>
      <c r="CC450" s="7"/>
      <c r="CD450" s="7"/>
      <c r="CE450" s="7"/>
    </row>
    <row r="451" spans="1:83" ht="15.75" thickBot="1">
      <c r="A451" s="250"/>
      <c r="B451" s="63" t="s">
        <v>390</v>
      </c>
      <c r="C451" s="12" t="s">
        <v>20</v>
      </c>
      <c r="D451" s="7">
        <v>6</v>
      </c>
      <c r="E451" s="7">
        <v>9</v>
      </c>
      <c r="F451" s="7">
        <v>2</v>
      </c>
      <c r="G451" s="7">
        <v>3</v>
      </c>
      <c r="H451" s="7">
        <v>3</v>
      </c>
      <c r="I451" s="7">
        <v>4</v>
      </c>
      <c r="J451" s="7">
        <v>4</v>
      </c>
      <c r="K451" s="7">
        <v>3</v>
      </c>
      <c r="L451" s="7">
        <v>4</v>
      </c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  <c r="AO451" s="7"/>
      <c r="AP451" s="7"/>
      <c r="AQ451" s="7"/>
      <c r="AR451" s="7"/>
      <c r="AS451" s="7"/>
      <c r="AT451" s="7"/>
      <c r="AU451" s="7"/>
      <c r="AV451" s="7"/>
      <c r="AW451" s="7"/>
      <c r="AX451" s="7"/>
      <c r="AY451" s="7"/>
      <c r="AZ451" s="7"/>
      <c r="BA451" s="7"/>
      <c r="BB451" s="7"/>
      <c r="BC451" s="7"/>
      <c r="BD451" s="7"/>
      <c r="BE451" s="7"/>
      <c r="BF451" s="7"/>
      <c r="BG451" s="7"/>
      <c r="BH451" s="7"/>
      <c r="BI451" s="7"/>
      <c r="BJ451" s="7"/>
      <c r="BK451" s="7"/>
      <c r="BL451" s="7"/>
      <c r="BM451" s="7"/>
      <c r="BN451" s="7"/>
      <c r="BO451" s="7"/>
      <c r="BP451" s="7"/>
      <c r="BQ451" s="7"/>
      <c r="BR451" s="7"/>
      <c r="BS451" s="7"/>
      <c r="BT451" s="7"/>
      <c r="BU451" s="7"/>
      <c r="BV451" s="7"/>
      <c r="BW451" s="7"/>
      <c r="BX451" s="7"/>
      <c r="BY451" s="7"/>
      <c r="BZ451" s="7"/>
      <c r="CA451" s="7"/>
      <c r="CB451" s="7"/>
      <c r="CC451" s="7"/>
      <c r="CD451" s="7"/>
      <c r="CE451" s="7"/>
    </row>
    <row r="452" spans="1:83" ht="15.75" thickBot="1">
      <c r="A452" s="250"/>
      <c r="B452" s="63" t="s">
        <v>391</v>
      </c>
      <c r="C452" s="12" t="s">
        <v>20</v>
      </c>
      <c r="D452" s="7">
        <v>6</v>
      </c>
      <c r="E452" s="7">
        <v>9</v>
      </c>
      <c r="F452" s="7">
        <v>2</v>
      </c>
      <c r="G452" s="7">
        <v>3</v>
      </c>
      <c r="H452" s="7">
        <v>3</v>
      </c>
      <c r="I452" s="7">
        <v>4</v>
      </c>
      <c r="J452" s="7">
        <v>4</v>
      </c>
      <c r="K452" s="7">
        <v>3</v>
      </c>
      <c r="L452" s="7">
        <v>4</v>
      </c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  <c r="AO452" s="7"/>
      <c r="AP452" s="7"/>
      <c r="AQ452" s="7"/>
      <c r="AR452" s="7"/>
      <c r="AS452" s="7"/>
      <c r="AT452" s="7"/>
      <c r="AU452" s="7"/>
      <c r="AV452" s="7"/>
      <c r="AW452" s="7"/>
      <c r="AX452" s="7"/>
      <c r="AY452" s="7"/>
      <c r="AZ452" s="7"/>
      <c r="BA452" s="7"/>
      <c r="BB452" s="7"/>
      <c r="BC452" s="7"/>
      <c r="BD452" s="7"/>
      <c r="BE452" s="7"/>
      <c r="BF452" s="7"/>
      <c r="BG452" s="7"/>
      <c r="BH452" s="7"/>
      <c r="BI452" s="7"/>
      <c r="BJ452" s="7"/>
      <c r="BK452" s="7"/>
      <c r="BL452" s="7"/>
      <c r="BM452" s="7"/>
      <c r="BN452" s="7"/>
      <c r="BO452" s="7"/>
      <c r="BP452" s="7"/>
      <c r="BQ452" s="7"/>
      <c r="BR452" s="7"/>
      <c r="BS452" s="7"/>
      <c r="BT452" s="7"/>
      <c r="BU452" s="7"/>
      <c r="BV452" s="7"/>
      <c r="BW452" s="7"/>
      <c r="BX452" s="7"/>
      <c r="BY452" s="7"/>
      <c r="BZ452" s="7"/>
      <c r="CA452" s="7"/>
      <c r="CB452" s="7"/>
      <c r="CC452" s="7"/>
      <c r="CD452" s="7"/>
      <c r="CE452" s="7"/>
    </row>
    <row r="453" spans="1:83" ht="15.75" thickBot="1">
      <c r="A453" s="250"/>
      <c r="B453" s="63" t="s">
        <v>392</v>
      </c>
      <c r="C453" s="12" t="s">
        <v>20</v>
      </c>
      <c r="D453" s="7">
        <v>6</v>
      </c>
      <c r="E453" s="7">
        <v>9</v>
      </c>
      <c r="F453" s="7">
        <v>2</v>
      </c>
      <c r="G453" s="7">
        <v>3</v>
      </c>
      <c r="H453" s="7">
        <v>3</v>
      </c>
      <c r="I453" s="7">
        <v>4</v>
      </c>
      <c r="J453" s="7">
        <v>4</v>
      </c>
      <c r="K453" s="7">
        <v>3</v>
      </c>
      <c r="L453" s="7">
        <v>4</v>
      </c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  <c r="AO453" s="7"/>
      <c r="AP453" s="7"/>
      <c r="AQ453" s="7"/>
      <c r="AR453" s="7"/>
      <c r="AS453" s="7"/>
      <c r="AT453" s="7"/>
      <c r="AU453" s="7"/>
      <c r="AV453" s="7"/>
      <c r="AW453" s="7"/>
      <c r="AX453" s="7"/>
      <c r="AY453" s="7"/>
      <c r="AZ453" s="7"/>
      <c r="BA453" s="7"/>
      <c r="BB453" s="7"/>
      <c r="BC453" s="7"/>
      <c r="BD453" s="7"/>
      <c r="BE453" s="7"/>
      <c r="BF453" s="7"/>
      <c r="BG453" s="7"/>
      <c r="BH453" s="7"/>
      <c r="BI453" s="7"/>
      <c r="BJ453" s="7"/>
      <c r="BK453" s="7"/>
      <c r="BL453" s="7"/>
      <c r="BM453" s="7"/>
      <c r="BN453" s="7"/>
      <c r="BO453" s="7"/>
      <c r="BP453" s="7"/>
      <c r="BQ453" s="7"/>
      <c r="BR453" s="7"/>
      <c r="BS453" s="7"/>
      <c r="BT453" s="7"/>
      <c r="BU453" s="7"/>
      <c r="BV453" s="7"/>
      <c r="BW453" s="7"/>
      <c r="BX453" s="7"/>
      <c r="BY453" s="7"/>
      <c r="BZ453" s="7"/>
      <c r="CA453" s="7"/>
      <c r="CB453" s="7"/>
      <c r="CC453" s="7"/>
      <c r="CD453" s="7"/>
      <c r="CE453" s="7"/>
    </row>
    <row r="454" spans="1:83" ht="15.75" thickBot="1">
      <c r="A454" s="250"/>
      <c r="B454" s="63" t="s">
        <v>393</v>
      </c>
      <c r="C454" s="12" t="s">
        <v>20</v>
      </c>
      <c r="D454" s="7">
        <v>6</v>
      </c>
      <c r="E454" s="7">
        <v>9</v>
      </c>
      <c r="F454" s="7">
        <v>1</v>
      </c>
      <c r="G454" s="7">
        <v>3</v>
      </c>
      <c r="H454" s="7">
        <v>3</v>
      </c>
      <c r="I454" s="7">
        <v>4</v>
      </c>
      <c r="J454" s="7">
        <v>4</v>
      </c>
      <c r="K454" s="7">
        <v>3</v>
      </c>
      <c r="L454" s="7">
        <v>4</v>
      </c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  <c r="AN454" s="7"/>
      <c r="AO454" s="7"/>
      <c r="AP454" s="7"/>
      <c r="AQ454" s="7"/>
      <c r="AR454" s="7"/>
      <c r="AS454" s="7"/>
      <c r="AT454" s="7"/>
      <c r="AU454" s="7"/>
      <c r="AV454" s="7"/>
      <c r="AW454" s="7"/>
      <c r="AX454" s="7"/>
      <c r="AY454" s="7"/>
      <c r="AZ454" s="7"/>
      <c r="BA454" s="7"/>
      <c r="BB454" s="7"/>
      <c r="BC454" s="7"/>
      <c r="BD454" s="7"/>
      <c r="BE454" s="7"/>
      <c r="BF454" s="7"/>
      <c r="BG454" s="7"/>
      <c r="BH454" s="7"/>
      <c r="BI454" s="7"/>
      <c r="BJ454" s="7"/>
      <c r="BK454" s="7"/>
      <c r="BL454" s="7"/>
      <c r="BM454" s="7"/>
      <c r="BN454" s="7"/>
      <c r="BO454" s="7"/>
      <c r="BP454" s="7"/>
      <c r="BQ454" s="7"/>
      <c r="BR454" s="7"/>
      <c r="BS454" s="7"/>
      <c r="BT454" s="7"/>
      <c r="BU454" s="7"/>
      <c r="BV454" s="7"/>
      <c r="BW454" s="7"/>
      <c r="BX454" s="7"/>
      <c r="BY454" s="7"/>
      <c r="BZ454" s="7"/>
      <c r="CA454" s="7"/>
      <c r="CB454" s="7"/>
      <c r="CC454" s="7"/>
      <c r="CD454" s="7"/>
      <c r="CE454" s="7"/>
    </row>
    <row r="455" spans="1:83" ht="15.75" thickBot="1">
      <c r="A455" s="250"/>
      <c r="B455" s="63" t="s">
        <v>394</v>
      </c>
      <c r="C455" s="12" t="s">
        <v>20</v>
      </c>
      <c r="D455" s="7">
        <v>6</v>
      </c>
      <c r="E455" s="7">
        <v>9</v>
      </c>
      <c r="F455" s="7">
        <v>1</v>
      </c>
      <c r="G455" s="7">
        <v>3</v>
      </c>
      <c r="H455" s="7">
        <v>3</v>
      </c>
      <c r="I455" s="7">
        <v>4</v>
      </c>
      <c r="J455" s="7">
        <v>3</v>
      </c>
      <c r="K455" s="7">
        <v>3</v>
      </c>
      <c r="L455" s="7">
        <v>4</v>
      </c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7"/>
      <c r="AM455" s="7"/>
      <c r="AN455" s="7"/>
      <c r="AO455" s="7"/>
      <c r="AP455" s="7"/>
      <c r="AQ455" s="7"/>
      <c r="AR455" s="7"/>
      <c r="AS455" s="7"/>
      <c r="AT455" s="7"/>
      <c r="AU455" s="7"/>
      <c r="AV455" s="7"/>
      <c r="AW455" s="7"/>
      <c r="AX455" s="7"/>
      <c r="AY455" s="7"/>
      <c r="AZ455" s="7"/>
      <c r="BA455" s="7"/>
      <c r="BB455" s="7"/>
      <c r="BC455" s="7"/>
      <c r="BD455" s="7"/>
      <c r="BE455" s="7"/>
      <c r="BF455" s="7"/>
      <c r="BG455" s="7"/>
      <c r="BH455" s="7"/>
      <c r="BI455" s="7"/>
      <c r="BJ455" s="7"/>
      <c r="BK455" s="7"/>
      <c r="BL455" s="7"/>
      <c r="BM455" s="7"/>
      <c r="BN455" s="7"/>
      <c r="BO455" s="7"/>
      <c r="BP455" s="7"/>
      <c r="BQ455" s="7"/>
      <c r="BR455" s="7"/>
      <c r="BS455" s="7"/>
      <c r="BT455" s="7"/>
      <c r="BU455" s="7"/>
      <c r="BV455" s="7"/>
      <c r="BW455" s="7"/>
      <c r="BX455" s="7"/>
      <c r="BY455" s="7"/>
      <c r="BZ455" s="7"/>
      <c r="CA455" s="7"/>
      <c r="CB455" s="7"/>
      <c r="CC455" s="7"/>
      <c r="CD455" s="7"/>
      <c r="CE455" s="7"/>
    </row>
    <row r="456" spans="1:83" ht="15.75" thickBot="1">
      <c r="A456" s="250"/>
      <c r="B456" s="63" t="s">
        <v>395</v>
      </c>
      <c r="C456" s="12" t="s">
        <v>20</v>
      </c>
      <c r="D456" s="7">
        <v>6</v>
      </c>
      <c r="E456" s="7">
        <v>9</v>
      </c>
      <c r="F456" s="7">
        <v>1</v>
      </c>
      <c r="G456" s="7">
        <v>3</v>
      </c>
      <c r="H456" s="7">
        <v>3</v>
      </c>
      <c r="I456" s="7">
        <v>0</v>
      </c>
      <c r="J456" s="7">
        <v>3</v>
      </c>
      <c r="K456" s="7">
        <v>3</v>
      </c>
      <c r="L456" s="7">
        <v>4</v>
      </c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  <c r="AO456" s="7"/>
      <c r="AP456" s="7"/>
      <c r="AQ456" s="7"/>
      <c r="AR456" s="7"/>
      <c r="AS456" s="7"/>
      <c r="AT456" s="7"/>
      <c r="AU456" s="7"/>
      <c r="AV456" s="7"/>
      <c r="AW456" s="7"/>
      <c r="AX456" s="7"/>
      <c r="AY456" s="7"/>
      <c r="AZ456" s="7"/>
      <c r="BA456" s="7"/>
      <c r="BB456" s="7"/>
      <c r="BC456" s="7"/>
      <c r="BD456" s="7"/>
      <c r="BE456" s="7"/>
      <c r="BF456" s="7"/>
      <c r="BG456" s="7"/>
      <c r="BH456" s="7"/>
      <c r="BI456" s="7"/>
      <c r="BJ456" s="7"/>
      <c r="BK456" s="7"/>
      <c r="BL456" s="7"/>
      <c r="BM456" s="7"/>
      <c r="BN456" s="7"/>
      <c r="BO456" s="7"/>
      <c r="BP456" s="7"/>
      <c r="BQ456" s="7"/>
      <c r="BR456" s="7"/>
      <c r="BS456" s="7"/>
      <c r="BT456" s="7"/>
      <c r="BU456" s="7"/>
      <c r="BV456" s="7"/>
      <c r="BW456" s="7"/>
      <c r="BX456" s="7"/>
      <c r="BY456" s="7"/>
      <c r="BZ456" s="7"/>
      <c r="CA456" s="7"/>
      <c r="CB456" s="7"/>
      <c r="CC456" s="7"/>
      <c r="CD456" s="7"/>
      <c r="CE456" s="7"/>
    </row>
    <row r="457" spans="1:83" ht="15.75" thickBot="1">
      <c r="A457" s="250"/>
      <c r="B457" s="63" t="s">
        <v>396</v>
      </c>
      <c r="C457" s="12" t="s">
        <v>20</v>
      </c>
      <c r="D457" s="7">
        <v>6</v>
      </c>
      <c r="E457" s="7">
        <v>9</v>
      </c>
      <c r="F457" s="7">
        <v>1</v>
      </c>
      <c r="G457" s="7">
        <v>3</v>
      </c>
      <c r="H457" s="7">
        <v>3</v>
      </c>
      <c r="I457" s="7">
        <v>4</v>
      </c>
      <c r="J457" s="7">
        <v>4</v>
      </c>
      <c r="K457" s="7">
        <v>3</v>
      </c>
      <c r="L457" s="7">
        <v>4</v>
      </c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7"/>
      <c r="AM457" s="7"/>
      <c r="AN457" s="7"/>
      <c r="AO457" s="7"/>
      <c r="AP457" s="7"/>
      <c r="AQ457" s="7"/>
      <c r="AR457" s="7"/>
      <c r="AS457" s="7"/>
      <c r="AT457" s="7"/>
      <c r="AU457" s="7"/>
      <c r="AV457" s="7"/>
      <c r="AW457" s="7"/>
      <c r="AX457" s="7"/>
      <c r="AY457" s="7"/>
      <c r="AZ457" s="7"/>
      <c r="BA457" s="7"/>
      <c r="BB457" s="7"/>
      <c r="BC457" s="7"/>
      <c r="BD457" s="7"/>
      <c r="BE457" s="7"/>
      <c r="BF457" s="7"/>
      <c r="BG457" s="7"/>
      <c r="BH457" s="7"/>
      <c r="BI457" s="7"/>
      <c r="BJ457" s="7"/>
      <c r="BK457" s="7"/>
      <c r="BL457" s="7"/>
      <c r="BM457" s="7"/>
      <c r="BN457" s="7"/>
      <c r="BO457" s="7"/>
      <c r="BP457" s="7"/>
      <c r="BQ457" s="7"/>
      <c r="BR457" s="7"/>
      <c r="BS457" s="7"/>
      <c r="BT457" s="7"/>
      <c r="BU457" s="7"/>
      <c r="BV457" s="7"/>
      <c r="BW457" s="7"/>
      <c r="BX457" s="7"/>
      <c r="BY457" s="7"/>
      <c r="BZ457" s="7"/>
      <c r="CA457" s="7"/>
      <c r="CB457" s="7"/>
      <c r="CC457" s="7"/>
      <c r="CD457" s="7"/>
      <c r="CE457" s="7"/>
    </row>
    <row r="458" spans="1:83" ht="15.75" thickBot="1">
      <c r="A458" s="250"/>
      <c r="B458" s="64" t="s">
        <v>397</v>
      </c>
      <c r="C458" s="13" t="s">
        <v>20</v>
      </c>
      <c r="D458" s="7">
        <v>6</v>
      </c>
      <c r="E458" s="7">
        <v>0</v>
      </c>
      <c r="F458" s="7">
        <v>0</v>
      </c>
      <c r="G458" s="7">
        <v>0</v>
      </c>
      <c r="H458" s="7">
        <v>0</v>
      </c>
      <c r="I458" s="7">
        <v>0</v>
      </c>
      <c r="J458" s="7"/>
      <c r="K458" s="7">
        <v>3</v>
      </c>
      <c r="L458" s="7">
        <v>0</v>
      </c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7"/>
      <c r="AM458" s="7"/>
      <c r="AN458" s="7"/>
      <c r="AO458" s="7"/>
      <c r="AP458" s="7"/>
      <c r="AQ458" s="7"/>
      <c r="AR458" s="7"/>
      <c r="AS458" s="7"/>
      <c r="AT458" s="7"/>
      <c r="AU458" s="7"/>
      <c r="AV458" s="7"/>
      <c r="AW458" s="7"/>
      <c r="AX458" s="7"/>
      <c r="AY458" s="7"/>
      <c r="AZ458" s="7"/>
      <c r="BA458" s="7"/>
      <c r="BB458" s="7"/>
      <c r="BC458" s="7"/>
      <c r="BD458" s="7"/>
      <c r="BE458" s="7"/>
      <c r="BF458" s="7"/>
      <c r="BG458" s="7"/>
      <c r="BH458" s="7"/>
      <c r="BI458" s="7"/>
      <c r="BJ458" s="7"/>
      <c r="BK458" s="7"/>
      <c r="BL458" s="7"/>
      <c r="BM458" s="7"/>
      <c r="BN458" s="7"/>
      <c r="BO458" s="7"/>
      <c r="BP458" s="7"/>
      <c r="BQ458" s="7"/>
      <c r="BR458" s="7"/>
      <c r="BS458" s="7"/>
      <c r="BT458" s="7"/>
      <c r="BU458" s="7"/>
      <c r="BV458" s="7"/>
      <c r="BW458" s="7"/>
      <c r="BX458" s="7"/>
      <c r="BY458" s="7"/>
      <c r="BZ458" s="7"/>
      <c r="CA458" s="7"/>
      <c r="CB458" s="7"/>
      <c r="CC458" s="7"/>
      <c r="CD458" s="7"/>
      <c r="CE458" s="7"/>
    </row>
    <row r="459" spans="1:83" ht="15.75" customHeight="1" thickBot="1">
      <c r="A459" s="274" t="s">
        <v>398</v>
      </c>
      <c r="B459" s="62" t="s">
        <v>399</v>
      </c>
      <c r="C459" s="65" t="s">
        <v>400</v>
      </c>
      <c r="D459" s="7"/>
      <c r="E459" s="7">
        <v>44.6</v>
      </c>
      <c r="F459" s="7">
        <v>0</v>
      </c>
      <c r="G459" s="7">
        <v>90</v>
      </c>
      <c r="H459" s="7">
        <v>21.04</v>
      </c>
      <c r="I459" s="7">
        <v>4</v>
      </c>
      <c r="J459" s="7">
        <v>4</v>
      </c>
      <c r="K459" s="7">
        <v>22.2</v>
      </c>
      <c r="L459" s="7">
        <v>0</v>
      </c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7"/>
      <c r="AM459" s="7"/>
      <c r="AN459" s="7"/>
      <c r="AO459" s="7"/>
      <c r="AP459" s="7"/>
      <c r="AQ459" s="7"/>
      <c r="AR459" s="7"/>
      <c r="AS459" s="7"/>
      <c r="AT459" s="7"/>
      <c r="AU459" s="7"/>
      <c r="AV459" s="7"/>
      <c r="AW459" s="7"/>
      <c r="AX459" s="7"/>
      <c r="AY459" s="7"/>
      <c r="AZ459" s="7"/>
      <c r="BA459" s="7"/>
      <c r="BB459" s="7"/>
      <c r="BC459" s="7"/>
      <c r="BD459" s="7"/>
      <c r="BE459" s="7"/>
      <c r="BF459" s="7"/>
      <c r="BG459" s="7"/>
      <c r="BH459" s="7"/>
      <c r="BI459" s="7"/>
      <c r="BJ459" s="7"/>
      <c r="BK459" s="7"/>
      <c r="BL459" s="7"/>
      <c r="BM459" s="7"/>
      <c r="BN459" s="7"/>
      <c r="BO459" s="7"/>
      <c r="BP459" s="7"/>
      <c r="BQ459" s="7"/>
      <c r="BR459" s="7"/>
      <c r="BS459" s="7"/>
      <c r="BT459" s="7"/>
      <c r="BU459" s="7"/>
      <c r="BV459" s="7"/>
      <c r="BW459" s="7"/>
      <c r="BX459" s="7"/>
      <c r="BY459" s="7"/>
      <c r="BZ459" s="7"/>
      <c r="CA459" s="7"/>
      <c r="CB459" s="7"/>
      <c r="CC459" s="7"/>
      <c r="CD459" s="7"/>
      <c r="CE459" s="7"/>
    </row>
    <row r="460" spans="1:83" ht="30.75" thickBot="1">
      <c r="A460" s="274"/>
      <c r="B460" s="64" t="s">
        <v>401</v>
      </c>
      <c r="C460" s="39" t="s">
        <v>27</v>
      </c>
      <c r="D460" s="8" t="s">
        <v>478</v>
      </c>
      <c r="E460" s="8" t="s">
        <v>478</v>
      </c>
      <c r="F460" s="8" t="s">
        <v>478</v>
      </c>
      <c r="G460" s="8" t="s">
        <v>478</v>
      </c>
      <c r="H460" s="8" t="s">
        <v>478</v>
      </c>
      <c r="I460" s="8" t="s">
        <v>478</v>
      </c>
      <c r="J460" s="8" t="s">
        <v>478</v>
      </c>
      <c r="K460" s="8" t="s">
        <v>478</v>
      </c>
      <c r="L460" s="8" t="s">
        <v>478</v>
      </c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8"/>
      <c r="AD460" s="8"/>
      <c r="AE460" s="8"/>
      <c r="AF460" s="8"/>
      <c r="AG460" s="8"/>
      <c r="AH460" s="8"/>
      <c r="AI460" s="8"/>
      <c r="AJ460" s="8"/>
      <c r="AK460" s="8"/>
      <c r="AL460" s="8"/>
      <c r="AM460" s="8"/>
      <c r="AN460" s="8"/>
      <c r="AO460" s="8"/>
      <c r="AP460" s="8"/>
      <c r="AQ460" s="8"/>
      <c r="AR460" s="8"/>
      <c r="AS460" s="8"/>
      <c r="AT460" s="8"/>
      <c r="AU460" s="8"/>
      <c r="AV460" s="8"/>
      <c r="AW460" s="8"/>
      <c r="AX460" s="8"/>
      <c r="AY460" s="8"/>
      <c r="AZ460" s="8"/>
      <c r="BA460" s="8"/>
      <c r="BB460" s="8"/>
      <c r="BC460" s="8"/>
      <c r="BD460" s="8"/>
      <c r="BE460" s="8"/>
      <c r="BF460" s="8"/>
      <c r="BG460" s="8"/>
      <c r="BH460" s="8"/>
      <c r="BI460" s="8"/>
      <c r="BJ460" s="8"/>
      <c r="BK460" s="8"/>
      <c r="BL460" s="8"/>
      <c r="BM460" s="8"/>
      <c r="BN460" s="8"/>
      <c r="BO460" s="8"/>
      <c r="BP460" s="8"/>
      <c r="BQ460" s="8"/>
      <c r="BR460" s="8"/>
      <c r="BS460" s="8"/>
      <c r="BT460" s="8"/>
      <c r="BU460" s="8"/>
      <c r="BV460" s="8"/>
      <c r="BW460" s="8"/>
      <c r="BX460" s="8"/>
      <c r="BY460" s="8"/>
      <c r="BZ460" s="8"/>
      <c r="CA460" s="8"/>
      <c r="CB460" s="8"/>
      <c r="CC460" s="8"/>
      <c r="CD460" s="8"/>
      <c r="CE460" s="8"/>
    </row>
    <row r="461" spans="1:83" ht="15.75" customHeight="1" thickBot="1">
      <c r="A461" s="250" t="s">
        <v>402</v>
      </c>
      <c r="B461" s="66" t="s">
        <v>403</v>
      </c>
      <c r="C461" s="10" t="s">
        <v>20</v>
      </c>
      <c r="D461" s="7">
        <v>6</v>
      </c>
      <c r="E461" s="7">
        <v>9</v>
      </c>
      <c r="F461" s="7">
        <v>2</v>
      </c>
      <c r="G461" s="7">
        <v>6</v>
      </c>
      <c r="H461" s="7">
        <v>3</v>
      </c>
      <c r="I461" s="7">
        <v>4</v>
      </c>
      <c r="J461" s="7">
        <v>4</v>
      </c>
      <c r="K461" s="7">
        <v>2</v>
      </c>
      <c r="L461" s="7">
        <v>4</v>
      </c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  <c r="AN461" s="7"/>
      <c r="AO461" s="7"/>
      <c r="AP461" s="7"/>
      <c r="AQ461" s="7"/>
      <c r="AR461" s="7"/>
      <c r="AS461" s="7"/>
      <c r="AT461" s="7"/>
      <c r="AU461" s="7"/>
      <c r="AV461" s="7"/>
      <c r="AW461" s="7"/>
      <c r="AX461" s="7"/>
      <c r="AY461" s="7"/>
      <c r="AZ461" s="7"/>
      <c r="BA461" s="7"/>
      <c r="BB461" s="7"/>
      <c r="BC461" s="7"/>
      <c r="BD461" s="7"/>
      <c r="BE461" s="7"/>
      <c r="BF461" s="7"/>
      <c r="BG461" s="7"/>
      <c r="BH461" s="7"/>
      <c r="BI461" s="7"/>
      <c r="BJ461" s="7"/>
      <c r="BK461" s="7"/>
      <c r="BL461" s="7"/>
      <c r="BM461" s="7"/>
      <c r="BN461" s="7"/>
      <c r="BO461" s="7"/>
      <c r="BP461" s="7"/>
      <c r="BQ461" s="7"/>
      <c r="BR461" s="7"/>
      <c r="BS461" s="7"/>
      <c r="BT461" s="7"/>
      <c r="BU461" s="7"/>
      <c r="BV461" s="7"/>
      <c r="BW461" s="7"/>
      <c r="BX461" s="7"/>
      <c r="BY461" s="7"/>
      <c r="BZ461" s="7"/>
      <c r="CA461" s="7"/>
      <c r="CB461" s="7"/>
      <c r="CC461" s="7"/>
      <c r="CD461" s="7"/>
      <c r="CE461" s="7"/>
    </row>
    <row r="462" spans="1:83" ht="15.75" thickBot="1">
      <c r="A462" s="250"/>
      <c r="B462" s="67" t="s">
        <v>404</v>
      </c>
      <c r="C462" s="12" t="s">
        <v>23</v>
      </c>
      <c r="D462" s="7">
        <v>352.6</v>
      </c>
      <c r="E462" s="7">
        <v>864</v>
      </c>
      <c r="F462" s="7">
        <v>3000</v>
      </c>
      <c r="G462" s="7">
        <v>600</v>
      </c>
      <c r="H462" s="7">
        <v>600</v>
      </c>
      <c r="I462" s="7">
        <v>123.5</v>
      </c>
      <c r="J462" s="7">
        <v>240.8</v>
      </c>
      <c r="K462" s="7">
        <v>181.6</v>
      </c>
      <c r="L462" s="7">
        <v>86.6</v>
      </c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7"/>
      <c r="AM462" s="7"/>
      <c r="AN462" s="7"/>
      <c r="AO462" s="7"/>
      <c r="AP462" s="7"/>
      <c r="AQ462" s="7"/>
      <c r="AR462" s="7"/>
      <c r="AS462" s="7"/>
      <c r="AT462" s="7"/>
      <c r="AU462" s="7"/>
      <c r="AV462" s="7"/>
      <c r="AW462" s="7"/>
      <c r="AX462" s="7"/>
      <c r="AY462" s="7"/>
      <c r="AZ462" s="7"/>
      <c r="BA462" s="7"/>
      <c r="BB462" s="7"/>
      <c r="BC462" s="7"/>
      <c r="BD462" s="7"/>
      <c r="BE462" s="7"/>
      <c r="BF462" s="7"/>
      <c r="BG462" s="7"/>
      <c r="BH462" s="7"/>
      <c r="BI462" s="7"/>
      <c r="BJ462" s="7"/>
      <c r="BK462" s="7"/>
      <c r="BL462" s="7"/>
      <c r="BM462" s="7"/>
      <c r="BN462" s="7"/>
      <c r="BO462" s="7"/>
      <c r="BP462" s="7"/>
      <c r="BQ462" s="7"/>
      <c r="BR462" s="7"/>
      <c r="BS462" s="7"/>
      <c r="BT462" s="7"/>
      <c r="BU462" s="7"/>
      <c r="BV462" s="7"/>
      <c r="BW462" s="7"/>
      <c r="BX462" s="7"/>
      <c r="BY462" s="7"/>
      <c r="BZ462" s="7"/>
      <c r="CA462" s="7"/>
      <c r="CB462" s="7"/>
      <c r="CC462" s="7"/>
      <c r="CD462" s="7"/>
      <c r="CE462" s="7"/>
    </row>
    <row r="463" spans="1:83" ht="15.75" thickBot="1">
      <c r="A463" s="250"/>
      <c r="B463" s="149" t="s">
        <v>405</v>
      </c>
      <c r="C463" s="12" t="s">
        <v>20</v>
      </c>
      <c r="D463" s="7">
        <v>6</v>
      </c>
      <c r="E463" s="7">
        <v>5</v>
      </c>
      <c r="F463" s="7">
        <v>2</v>
      </c>
      <c r="G463" s="7">
        <v>6</v>
      </c>
      <c r="H463" s="7">
        <v>3</v>
      </c>
      <c r="I463" s="7">
        <v>4</v>
      </c>
      <c r="J463" s="7">
        <v>4</v>
      </c>
      <c r="K463" s="7">
        <v>176.8</v>
      </c>
      <c r="L463" s="7">
        <v>4</v>
      </c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  <c r="AO463" s="7"/>
      <c r="AP463" s="7"/>
      <c r="AQ463" s="7"/>
      <c r="AR463" s="7"/>
      <c r="AS463" s="7"/>
      <c r="AT463" s="7"/>
      <c r="AU463" s="7"/>
      <c r="AV463" s="7"/>
      <c r="AW463" s="7"/>
      <c r="AX463" s="7"/>
      <c r="AY463" s="7"/>
      <c r="AZ463" s="7"/>
      <c r="BA463" s="7"/>
      <c r="BB463" s="7"/>
      <c r="BC463" s="7"/>
      <c r="BD463" s="7"/>
      <c r="BE463" s="7"/>
      <c r="BF463" s="7"/>
      <c r="BG463" s="7"/>
      <c r="BH463" s="7"/>
      <c r="BI463" s="7"/>
      <c r="BJ463" s="7"/>
      <c r="BK463" s="7"/>
      <c r="BL463" s="7"/>
      <c r="BM463" s="7"/>
      <c r="BN463" s="7"/>
      <c r="BO463" s="7"/>
      <c r="BP463" s="7"/>
      <c r="BQ463" s="7"/>
      <c r="BR463" s="7"/>
      <c r="BS463" s="7"/>
      <c r="BT463" s="7"/>
      <c r="BU463" s="7"/>
      <c r="BV463" s="7"/>
      <c r="BW463" s="7"/>
      <c r="BX463" s="7"/>
      <c r="BY463" s="7"/>
      <c r="BZ463" s="7"/>
      <c r="CA463" s="7"/>
      <c r="CB463" s="7"/>
      <c r="CC463" s="7"/>
      <c r="CD463" s="7"/>
      <c r="CE463" s="7"/>
    </row>
    <row r="464" spans="1:83" ht="15.75" thickBot="1">
      <c r="A464" s="250"/>
      <c r="B464" s="149" t="s">
        <v>406</v>
      </c>
      <c r="C464" s="12" t="s">
        <v>20</v>
      </c>
      <c r="D464" s="7">
        <v>12</v>
      </c>
      <c r="E464" s="7">
        <v>9</v>
      </c>
      <c r="F464" s="7">
        <v>2</v>
      </c>
      <c r="G464" s="7">
        <v>3</v>
      </c>
      <c r="H464" s="7">
        <v>3</v>
      </c>
      <c r="I464" s="7">
        <v>4</v>
      </c>
      <c r="J464" s="7">
        <v>12</v>
      </c>
      <c r="K464" s="7">
        <v>3</v>
      </c>
      <c r="L464" s="7">
        <v>4</v>
      </c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7"/>
      <c r="AM464" s="7"/>
      <c r="AN464" s="7"/>
      <c r="AO464" s="7"/>
      <c r="AP464" s="7"/>
      <c r="AQ464" s="7"/>
      <c r="AR464" s="7"/>
      <c r="AS464" s="7"/>
      <c r="AT464" s="7"/>
      <c r="AU464" s="7"/>
      <c r="AV464" s="7"/>
      <c r="AW464" s="7"/>
      <c r="AX464" s="7"/>
      <c r="AY464" s="7"/>
      <c r="AZ464" s="7"/>
      <c r="BA464" s="7"/>
      <c r="BB464" s="7"/>
      <c r="BC464" s="7"/>
      <c r="BD464" s="7"/>
      <c r="BE464" s="7"/>
      <c r="BF464" s="7"/>
      <c r="BG464" s="7"/>
      <c r="BH464" s="7"/>
      <c r="BI464" s="7"/>
      <c r="BJ464" s="7"/>
      <c r="BK464" s="7"/>
      <c r="BL464" s="7"/>
      <c r="BM464" s="7"/>
      <c r="BN464" s="7"/>
      <c r="BO464" s="7"/>
      <c r="BP464" s="7"/>
      <c r="BQ464" s="7"/>
      <c r="BR464" s="7"/>
      <c r="BS464" s="7"/>
      <c r="BT464" s="7"/>
      <c r="BU464" s="7"/>
      <c r="BV464" s="7"/>
      <c r="BW464" s="7"/>
      <c r="BX464" s="7"/>
      <c r="BY464" s="7"/>
      <c r="BZ464" s="7"/>
      <c r="CA464" s="7"/>
      <c r="CB464" s="7"/>
      <c r="CC464" s="7"/>
      <c r="CD464" s="7"/>
      <c r="CE464" s="7"/>
    </row>
    <row r="465" spans="1:83" ht="15.75" thickBot="1">
      <c r="A465" s="250"/>
      <c r="B465" s="149" t="s">
        <v>407</v>
      </c>
      <c r="C465" s="12" t="s">
        <v>20</v>
      </c>
      <c r="D465" s="7">
        <v>0</v>
      </c>
      <c r="E465" s="7">
        <v>0</v>
      </c>
      <c r="F465" s="7">
        <v>0</v>
      </c>
      <c r="G465" s="7">
        <v>0</v>
      </c>
      <c r="H465" s="7">
        <v>2</v>
      </c>
      <c r="I465" s="7">
        <v>0</v>
      </c>
      <c r="J465" s="7">
        <v>1</v>
      </c>
      <c r="K465" s="7">
        <v>1</v>
      </c>
      <c r="L465" s="7">
        <v>0</v>
      </c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  <c r="AN465" s="7"/>
      <c r="AO465" s="7"/>
      <c r="AP465" s="7"/>
      <c r="AQ465" s="7"/>
      <c r="AR465" s="7"/>
      <c r="AS465" s="7"/>
      <c r="AT465" s="7"/>
      <c r="AU465" s="7"/>
      <c r="AV465" s="7"/>
      <c r="AW465" s="7"/>
      <c r="AX465" s="7"/>
      <c r="AY465" s="7"/>
      <c r="AZ465" s="7"/>
      <c r="BA465" s="7"/>
      <c r="BB465" s="7"/>
      <c r="BC465" s="7"/>
      <c r="BD465" s="7"/>
      <c r="BE465" s="7"/>
      <c r="BF465" s="7"/>
      <c r="BG465" s="7"/>
      <c r="BH465" s="7"/>
      <c r="BI465" s="7"/>
      <c r="BJ465" s="7"/>
      <c r="BK465" s="7"/>
      <c r="BL465" s="7"/>
      <c r="BM465" s="7"/>
      <c r="BN465" s="7"/>
      <c r="BO465" s="7"/>
      <c r="BP465" s="7"/>
      <c r="BQ465" s="7"/>
      <c r="BR465" s="7"/>
      <c r="BS465" s="7"/>
      <c r="BT465" s="7"/>
      <c r="BU465" s="7"/>
      <c r="BV465" s="7"/>
      <c r="BW465" s="7"/>
      <c r="BX465" s="7"/>
      <c r="BY465" s="7"/>
      <c r="BZ465" s="7"/>
      <c r="CA465" s="7"/>
      <c r="CB465" s="7"/>
      <c r="CC465" s="7"/>
      <c r="CD465" s="7"/>
      <c r="CE465" s="7"/>
    </row>
    <row r="466" spans="1:83" ht="15.75" thickBot="1">
      <c r="A466" s="250"/>
      <c r="B466" s="149" t="s">
        <v>408</v>
      </c>
      <c r="C466" s="12" t="s">
        <v>20</v>
      </c>
      <c r="D466" s="7">
        <v>6</v>
      </c>
      <c r="E466" s="7">
        <v>9</v>
      </c>
      <c r="F466" s="7">
        <v>2</v>
      </c>
      <c r="G466" s="7">
        <v>3</v>
      </c>
      <c r="H466" s="7">
        <v>3</v>
      </c>
      <c r="I466" s="7">
        <v>4</v>
      </c>
      <c r="J466" s="7">
        <v>4</v>
      </c>
      <c r="K466" s="7">
        <v>3</v>
      </c>
      <c r="L466" s="7">
        <v>4</v>
      </c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  <c r="AL466" s="7"/>
      <c r="AM466" s="7"/>
      <c r="AN466" s="7"/>
      <c r="AO466" s="7"/>
      <c r="AP466" s="7"/>
      <c r="AQ466" s="7"/>
      <c r="AR466" s="7"/>
      <c r="AS466" s="7"/>
      <c r="AT466" s="7"/>
      <c r="AU466" s="7"/>
      <c r="AV466" s="7"/>
      <c r="AW466" s="7"/>
      <c r="AX466" s="7"/>
      <c r="AY466" s="7"/>
      <c r="AZ466" s="7"/>
      <c r="BA466" s="7"/>
      <c r="BB466" s="7"/>
      <c r="BC466" s="7"/>
      <c r="BD466" s="7"/>
      <c r="BE466" s="7"/>
      <c r="BF466" s="7"/>
      <c r="BG466" s="7"/>
      <c r="BH466" s="7"/>
      <c r="BI466" s="7"/>
      <c r="BJ466" s="7"/>
      <c r="BK466" s="7"/>
      <c r="BL466" s="7"/>
      <c r="BM466" s="7"/>
      <c r="BN466" s="7"/>
      <c r="BO466" s="7"/>
      <c r="BP466" s="7"/>
      <c r="BQ466" s="7"/>
      <c r="BR466" s="7"/>
      <c r="BS466" s="7"/>
      <c r="BT466" s="7"/>
      <c r="BU466" s="7"/>
      <c r="BV466" s="7"/>
      <c r="BW466" s="7"/>
      <c r="BX466" s="7"/>
      <c r="BY466" s="7"/>
      <c r="BZ466" s="7"/>
      <c r="CA466" s="7"/>
      <c r="CB466" s="7"/>
      <c r="CC466" s="7"/>
      <c r="CD466" s="7"/>
      <c r="CE466" s="7"/>
    </row>
    <row r="467" spans="1:83" ht="15.75" thickBot="1">
      <c r="A467" s="250"/>
      <c r="B467" s="149" t="s">
        <v>409</v>
      </c>
      <c r="C467" s="12" t="s">
        <v>20</v>
      </c>
      <c r="D467" s="7">
        <v>6</v>
      </c>
      <c r="E467" s="7">
        <v>9</v>
      </c>
      <c r="F467" s="7">
        <v>4</v>
      </c>
      <c r="G467" s="7">
        <v>6</v>
      </c>
      <c r="H467" s="7">
        <v>3</v>
      </c>
      <c r="I467" s="7">
        <v>6</v>
      </c>
      <c r="J467" s="7">
        <v>10</v>
      </c>
      <c r="K467" s="7">
        <v>2</v>
      </c>
      <c r="L467" s="7">
        <v>4</v>
      </c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7"/>
      <c r="AO467" s="7"/>
      <c r="AP467" s="7"/>
      <c r="AQ467" s="7"/>
      <c r="AR467" s="7"/>
      <c r="AS467" s="7"/>
      <c r="AT467" s="7"/>
      <c r="AU467" s="7"/>
      <c r="AV467" s="7"/>
      <c r="AW467" s="7"/>
      <c r="AX467" s="7"/>
      <c r="AY467" s="7"/>
      <c r="AZ467" s="7"/>
      <c r="BA467" s="7"/>
      <c r="BB467" s="7"/>
      <c r="BC467" s="7"/>
      <c r="BD467" s="7"/>
      <c r="BE467" s="7"/>
      <c r="BF467" s="7"/>
      <c r="BG467" s="7"/>
      <c r="BH467" s="7"/>
      <c r="BI467" s="7"/>
      <c r="BJ467" s="7"/>
      <c r="BK467" s="7"/>
      <c r="BL467" s="7"/>
      <c r="BM467" s="7"/>
      <c r="BN467" s="7"/>
      <c r="BO467" s="7"/>
      <c r="BP467" s="7"/>
      <c r="BQ467" s="7"/>
      <c r="BR467" s="7"/>
      <c r="BS467" s="7"/>
      <c r="BT467" s="7"/>
      <c r="BU467" s="7"/>
      <c r="BV467" s="7"/>
      <c r="BW467" s="7"/>
      <c r="BX467" s="7"/>
      <c r="BY467" s="7"/>
      <c r="BZ467" s="7"/>
      <c r="CA467" s="7"/>
      <c r="CB467" s="7"/>
      <c r="CC467" s="7"/>
      <c r="CD467" s="7"/>
      <c r="CE467" s="7"/>
    </row>
    <row r="468" spans="1:83" ht="15.75" thickBot="1">
      <c r="A468" s="250"/>
      <c r="B468" s="149" t="s">
        <v>410</v>
      </c>
      <c r="C468" s="12" t="s">
        <v>20</v>
      </c>
      <c r="D468" s="7">
        <v>3</v>
      </c>
      <c r="E468" s="7">
        <v>0</v>
      </c>
      <c r="F468" s="7">
        <v>2</v>
      </c>
      <c r="G468" s="7">
        <v>3</v>
      </c>
      <c r="H468" s="7">
        <v>4</v>
      </c>
      <c r="I468" s="7">
        <v>1</v>
      </c>
      <c r="J468" s="7">
        <v>2</v>
      </c>
      <c r="K468" s="7">
        <v>3</v>
      </c>
      <c r="L468" s="7">
        <v>3</v>
      </c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7"/>
      <c r="AM468" s="7"/>
      <c r="AN468" s="7"/>
      <c r="AO468" s="7"/>
      <c r="AP468" s="7"/>
      <c r="AQ468" s="7"/>
      <c r="AR468" s="7"/>
      <c r="AS468" s="7"/>
      <c r="AT468" s="7"/>
      <c r="AU468" s="7"/>
      <c r="AV468" s="7"/>
      <c r="AW468" s="7"/>
      <c r="AX468" s="7"/>
      <c r="AY468" s="7"/>
      <c r="AZ468" s="7"/>
      <c r="BA468" s="7"/>
      <c r="BB468" s="7"/>
      <c r="BC468" s="7"/>
      <c r="BD468" s="7"/>
      <c r="BE468" s="7"/>
      <c r="BF468" s="7"/>
      <c r="BG468" s="7"/>
      <c r="BH468" s="7"/>
      <c r="BI468" s="7"/>
      <c r="BJ468" s="7"/>
      <c r="BK468" s="7"/>
      <c r="BL468" s="7"/>
      <c r="BM468" s="7"/>
      <c r="BN468" s="7"/>
      <c r="BO468" s="7"/>
      <c r="BP468" s="7"/>
      <c r="BQ468" s="7"/>
      <c r="BR468" s="7"/>
      <c r="BS468" s="7"/>
      <c r="BT468" s="7"/>
      <c r="BU468" s="7"/>
      <c r="BV468" s="7"/>
      <c r="BW468" s="7"/>
      <c r="BX468" s="7"/>
      <c r="BY468" s="7"/>
      <c r="BZ468" s="7"/>
      <c r="CA468" s="7"/>
      <c r="CB468" s="7"/>
      <c r="CC468" s="7"/>
      <c r="CD468" s="7"/>
      <c r="CE468" s="7"/>
    </row>
    <row r="469" spans="1:83" ht="15.75" thickBot="1">
      <c r="A469" s="250"/>
      <c r="B469" s="149" t="s">
        <v>411</v>
      </c>
      <c r="C469" s="12" t="s">
        <v>20</v>
      </c>
      <c r="D469" s="7">
        <v>1</v>
      </c>
      <c r="E469" s="7">
        <v>1</v>
      </c>
      <c r="F469" s="7">
        <v>0</v>
      </c>
      <c r="G469" s="7">
        <v>0</v>
      </c>
      <c r="H469" s="7">
        <v>3</v>
      </c>
      <c r="I469" s="7">
        <v>0</v>
      </c>
      <c r="J469" s="7">
        <v>0</v>
      </c>
      <c r="K469" s="7">
        <v>0</v>
      </c>
      <c r="L469" s="7">
        <v>0</v>
      </c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  <c r="AL469" s="7"/>
      <c r="AM469" s="7"/>
      <c r="AN469" s="7"/>
      <c r="AO469" s="7"/>
      <c r="AP469" s="7"/>
      <c r="AQ469" s="7"/>
      <c r="AR469" s="7"/>
      <c r="AS469" s="7"/>
      <c r="AT469" s="7"/>
      <c r="AU469" s="7"/>
      <c r="AV469" s="7"/>
      <c r="AW469" s="7"/>
      <c r="AX469" s="7"/>
      <c r="AY469" s="7"/>
      <c r="AZ469" s="7"/>
      <c r="BA469" s="7"/>
      <c r="BB469" s="7"/>
      <c r="BC469" s="7"/>
      <c r="BD469" s="7"/>
      <c r="BE469" s="7"/>
      <c r="BF469" s="7"/>
      <c r="BG469" s="7"/>
      <c r="BH469" s="7"/>
      <c r="BI469" s="7"/>
      <c r="BJ469" s="7"/>
      <c r="BK469" s="7"/>
      <c r="BL469" s="7"/>
      <c r="BM469" s="7"/>
      <c r="BN469" s="7"/>
      <c r="BO469" s="7"/>
      <c r="BP469" s="7"/>
      <c r="BQ469" s="7"/>
      <c r="BR469" s="7"/>
      <c r="BS469" s="7"/>
      <c r="BT469" s="7"/>
      <c r="BU469" s="7"/>
      <c r="BV469" s="7"/>
      <c r="BW469" s="7"/>
      <c r="BX469" s="7"/>
      <c r="BY469" s="7"/>
      <c r="BZ469" s="7"/>
      <c r="CA469" s="7"/>
      <c r="CB469" s="7"/>
      <c r="CC469" s="7"/>
      <c r="CD469" s="7"/>
      <c r="CE469" s="7"/>
    </row>
    <row r="470" spans="1:83" ht="15.75" thickBot="1">
      <c r="A470" s="250"/>
      <c r="B470" s="149" t="s">
        <v>412</v>
      </c>
      <c r="C470" s="12" t="s">
        <v>20</v>
      </c>
      <c r="D470" s="7">
        <v>1</v>
      </c>
      <c r="E470" s="7">
        <v>7</v>
      </c>
      <c r="F470" s="7">
        <v>0</v>
      </c>
      <c r="G470" s="7">
        <v>3</v>
      </c>
      <c r="H470" s="7">
        <v>2</v>
      </c>
      <c r="I470" s="7">
        <v>0</v>
      </c>
      <c r="J470" s="7">
        <v>1</v>
      </c>
      <c r="K470" s="7">
        <v>1</v>
      </c>
      <c r="L470" s="7">
        <v>1</v>
      </c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  <c r="AK470" s="7"/>
      <c r="AL470" s="7"/>
      <c r="AM470" s="7"/>
      <c r="AN470" s="7"/>
      <c r="AO470" s="7"/>
      <c r="AP470" s="7"/>
      <c r="AQ470" s="7"/>
      <c r="AR470" s="7"/>
      <c r="AS470" s="7"/>
      <c r="AT470" s="7"/>
      <c r="AU470" s="7"/>
      <c r="AV470" s="7"/>
      <c r="AW470" s="7"/>
      <c r="AX470" s="7"/>
      <c r="AY470" s="7"/>
      <c r="AZ470" s="7"/>
      <c r="BA470" s="7"/>
      <c r="BB470" s="7"/>
      <c r="BC470" s="7"/>
      <c r="BD470" s="7"/>
      <c r="BE470" s="7"/>
      <c r="BF470" s="7"/>
      <c r="BG470" s="7"/>
      <c r="BH470" s="7"/>
      <c r="BI470" s="7"/>
      <c r="BJ470" s="7"/>
      <c r="BK470" s="7"/>
      <c r="BL470" s="7"/>
      <c r="BM470" s="7"/>
      <c r="BN470" s="7"/>
      <c r="BO470" s="7"/>
      <c r="BP470" s="7"/>
      <c r="BQ470" s="7"/>
      <c r="BR470" s="7"/>
      <c r="BS470" s="7"/>
      <c r="BT470" s="7"/>
      <c r="BU470" s="7"/>
      <c r="BV470" s="7"/>
      <c r="BW470" s="7"/>
      <c r="BX470" s="7"/>
      <c r="BY470" s="7"/>
      <c r="BZ470" s="7"/>
      <c r="CA470" s="7"/>
      <c r="CB470" s="7"/>
      <c r="CC470" s="7"/>
      <c r="CD470" s="7"/>
      <c r="CE470" s="7"/>
    </row>
    <row r="471" spans="1:83" ht="15.75" thickBot="1">
      <c r="A471" s="250"/>
      <c r="B471" s="149" t="s">
        <v>413</v>
      </c>
      <c r="C471" s="12" t="s">
        <v>20</v>
      </c>
      <c r="D471" s="7">
        <v>1</v>
      </c>
      <c r="E471" s="7">
        <v>2</v>
      </c>
      <c r="F471" s="7">
        <v>0</v>
      </c>
      <c r="G471" s="7">
        <v>4</v>
      </c>
      <c r="H471" s="7">
        <v>3</v>
      </c>
      <c r="I471" s="7">
        <v>1</v>
      </c>
      <c r="J471" s="7">
        <v>2</v>
      </c>
      <c r="K471" s="7">
        <v>1</v>
      </c>
      <c r="L471" s="7">
        <v>1</v>
      </c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7"/>
      <c r="AM471" s="7"/>
      <c r="AN471" s="7"/>
      <c r="AO471" s="7"/>
      <c r="AP471" s="7"/>
      <c r="AQ471" s="7"/>
      <c r="AR471" s="7"/>
      <c r="AS471" s="7"/>
      <c r="AT471" s="7"/>
      <c r="AU471" s="7"/>
      <c r="AV471" s="7"/>
      <c r="AW471" s="7"/>
      <c r="AX471" s="7"/>
      <c r="AY471" s="7"/>
      <c r="AZ471" s="7"/>
      <c r="BA471" s="7"/>
      <c r="BB471" s="7"/>
      <c r="BC471" s="7"/>
      <c r="BD471" s="7"/>
      <c r="BE471" s="7"/>
      <c r="BF471" s="7"/>
      <c r="BG471" s="7"/>
      <c r="BH471" s="7"/>
      <c r="BI471" s="7"/>
      <c r="BJ471" s="7"/>
      <c r="BK471" s="7"/>
      <c r="BL471" s="7"/>
      <c r="BM471" s="7"/>
      <c r="BN471" s="7"/>
      <c r="BO471" s="7"/>
      <c r="BP471" s="7"/>
      <c r="BQ471" s="7"/>
      <c r="BR471" s="7"/>
      <c r="BS471" s="7"/>
      <c r="BT471" s="7"/>
      <c r="BU471" s="7"/>
      <c r="BV471" s="7"/>
      <c r="BW471" s="7"/>
      <c r="BX471" s="7"/>
      <c r="BY471" s="7"/>
      <c r="BZ471" s="7"/>
      <c r="CA471" s="7"/>
      <c r="CB471" s="7"/>
      <c r="CC471" s="7"/>
      <c r="CD471" s="7"/>
      <c r="CE471" s="7"/>
    </row>
    <row r="472" spans="1:83" ht="15.75" thickBot="1">
      <c r="A472" s="250"/>
      <c r="B472" s="149" t="s">
        <v>414</v>
      </c>
      <c r="C472" s="12" t="s">
        <v>20</v>
      </c>
      <c r="D472" s="7">
        <v>2</v>
      </c>
      <c r="E472" s="7">
        <v>2</v>
      </c>
      <c r="F472" s="7">
        <v>0</v>
      </c>
      <c r="G472" s="7">
        <v>3</v>
      </c>
      <c r="H472" s="7">
        <v>3</v>
      </c>
      <c r="I472" s="7">
        <v>4</v>
      </c>
      <c r="J472" s="7">
        <v>4</v>
      </c>
      <c r="K472" s="7">
        <v>0</v>
      </c>
      <c r="L472" s="7">
        <v>2</v>
      </c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7"/>
      <c r="AM472" s="7"/>
      <c r="AN472" s="7"/>
      <c r="AO472" s="7"/>
      <c r="AP472" s="7"/>
      <c r="AQ472" s="7"/>
      <c r="AR472" s="7"/>
      <c r="AS472" s="7"/>
      <c r="AT472" s="7"/>
      <c r="AU472" s="7"/>
      <c r="AV472" s="7"/>
      <c r="AW472" s="7"/>
      <c r="AX472" s="7"/>
      <c r="AY472" s="7"/>
      <c r="AZ472" s="7"/>
      <c r="BA472" s="7"/>
      <c r="BB472" s="7"/>
      <c r="BC472" s="7"/>
      <c r="BD472" s="7"/>
      <c r="BE472" s="7"/>
      <c r="BF472" s="7"/>
      <c r="BG472" s="7"/>
      <c r="BH472" s="7"/>
      <c r="BI472" s="7"/>
      <c r="BJ472" s="7"/>
      <c r="BK472" s="7"/>
      <c r="BL472" s="7"/>
      <c r="BM472" s="7"/>
      <c r="BN472" s="7"/>
      <c r="BO472" s="7"/>
      <c r="BP472" s="7"/>
      <c r="BQ472" s="7"/>
      <c r="BR472" s="7"/>
      <c r="BS472" s="7"/>
      <c r="BT472" s="7"/>
      <c r="BU472" s="7"/>
      <c r="BV472" s="7"/>
      <c r="BW472" s="7"/>
      <c r="BX472" s="7"/>
      <c r="BY472" s="7"/>
      <c r="BZ472" s="7"/>
      <c r="CA472" s="7"/>
      <c r="CB472" s="7"/>
      <c r="CC472" s="7"/>
      <c r="CD472" s="7"/>
      <c r="CE472" s="7"/>
    </row>
    <row r="473" spans="1:83" ht="15.75" thickBot="1">
      <c r="A473" s="250"/>
      <c r="B473" s="149" t="s">
        <v>415</v>
      </c>
      <c r="C473" s="12" t="s">
        <v>20</v>
      </c>
      <c r="D473" s="7">
        <v>5</v>
      </c>
      <c r="E473" s="7">
        <v>0</v>
      </c>
      <c r="F473" s="7">
        <v>4</v>
      </c>
      <c r="G473" s="7">
        <v>1</v>
      </c>
      <c r="H473" s="7">
        <v>3</v>
      </c>
      <c r="I473" s="7">
        <v>4</v>
      </c>
      <c r="J473" s="7">
        <v>4</v>
      </c>
      <c r="K473" s="7">
        <v>3</v>
      </c>
      <c r="L473" s="7">
        <v>6</v>
      </c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  <c r="AL473" s="7"/>
      <c r="AM473" s="7"/>
      <c r="AN473" s="7"/>
      <c r="AO473" s="7"/>
      <c r="AP473" s="7"/>
      <c r="AQ473" s="7"/>
      <c r="AR473" s="7"/>
      <c r="AS473" s="7"/>
      <c r="AT473" s="7"/>
      <c r="AU473" s="7"/>
      <c r="AV473" s="7"/>
      <c r="AW473" s="7"/>
      <c r="AX473" s="7"/>
      <c r="AY473" s="7"/>
      <c r="AZ473" s="7"/>
      <c r="BA473" s="7"/>
      <c r="BB473" s="7"/>
      <c r="BC473" s="7"/>
      <c r="BD473" s="7"/>
      <c r="BE473" s="7"/>
      <c r="BF473" s="7"/>
      <c r="BG473" s="7"/>
      <c r="BH473" s="7"/>
      <c r="BI473" s="7"/>
      <c r="BJ473" s="7"/>
      <c r="BK473" s="7"/>
      <c r="BL473" s="7"/>
      <c r="BM473" s="7"/>
      <c r="BN473" s="7"/>
      <c r="BO473" s="7"/>
      <c r="BP473" s="7"/>
      <c r="BQ473" s="7"/>
      <c r="BR473" s="7"/>
      <c r="BS473" s="7"/>
      <c r="BT473" s="7"/>
      <c r="BU473" s="7"/>
      <c r="BV473" s="7"/>
      <c r="BW473" s="7"/>
      <c r="BX473" s="7"/>
      <c r="BY473" s="7"/>
      <c r="BZ473" s="7"/>
      <c r="CA473" s="7"/>
      <c r="CB473" s="7"/>
      <c r="CC473" s="7"/>
      <c r="CD473" s="7"/>
      <c r="CE473" s="7"/>
    </row>
    <row r="474" spans="1:83" ht="15.75" thickBot="1">
      <c r="A474" s="250"/>
      <c r="B474" s="149" t="s">
        <v>416</v>
      </c>
      <c r="C474" s="12" t="s">
        <v>20</v>
      </c>
      <c r="D474" s="7">
        <v>1</v>
      </c>
      <c r="E474" s="7">
        <v>1</v>
      </c>
      <c r="F474" s="7">
        <v>0</v>
      </c>
      <c r="G474" s="7">
        <v>1</v>
      </c>
      <c r="H474" s="7">
        <v>1</v>
      </c>
      <c r="I474" s="7">
        <v>0</v>
      </c>
      <c r="J474" s="7">
        <v>1</v>
      </c>
      <c r="K474" s="7">
        <v>1</v>
      </c>
      <c r="L474" s="7">
        <v>1</v>
      </c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7"/>
      <c r="AM474" s="7"/>
      <c r="AN474" s="7"/>
      <c r="AO474" s="7"/>
      <c r="AP474" s="7"/>
      <c r="AQ474" s="7"/>
      <c r="AR474" s="7"/>
      <c r="AS474" s="7"/>
      <c r="AT474" s="7"/>
      <c r="AU474" s="7"/>
      <c r="AV474" s="7"/>
      <c r="AW474" s="7"/>
      <c r="AX474" s="7"/>
      <c r="AY474" s="7"/>
      <c r="AZ474" s="7"/>
      <c r="BA474" s="7"/>
      <c r="BB474" s="7"/>
      <c r="BC474" s="7"/>
      <c r="BD474" s="7"/>
      <c r="BE474" s="7"/>
      <c r="BF474" s="7"/>
      <c r="BG474" s="7"/>
      <c r="BH474" s="7"/>
      <c r="BI474" s="7"/>
      <c r="BJ474" s="7"/>
      <c r="BK474" s="7"/>
      <c r="BL474" s="7"/>
      <c r="BM474" s="7"/>
      <c r="BN474" s="7"/>
      <c r="BO474" s="7"/>
      <c r="BP474" s="7"/>
      <c r="BQ474" s="7"/>
      <c r="BR474" s="7"/>
      <c r="BS474" s="7"/>
      <c r="BT474" s="7"/>
      <c r="BU474" s="7"/>
      <c r="BV474" s="7"/>
      <c r="BW474" s="7"/>
      <c r="BX474" s="7"/>
      <c r="BY474" s="7"/>
      <c r="BZ474" s="7"/>
      <c r="CA474" s="7"/>
      <c r="CB474" s="7"/>
      <c r="CC474" s="7"/>
      <c r="CD474" s="7"/>
      <c r="CE474" s="7"/>
    </row>
    <row r="475" spans="1:83" ht="15.75" thickBot="1">
      <c r="A475" s="250"/>
      <c r="B475" s="150" t="s">
        <v>417</v>
      </c>
      <c r="C475" s="13" t="s">
        <v>20</v>
      </c>
      <c r="D475" s="7">
        <v>2</v>
      </c>
      <c r="E475" s="7">
        <v>0</v>
      </c>
      <c r="F475" s="7">
        <v>1</v>
      </c>
      <c r="G475" s="7">
        <v>3</v>
      </c>
      <c r="H475" s="7">
        <v>0</v>
      </c>
      <c r="I475" s="7">
        <v>0</v>
      </c>
      <c r="J475" s="7">
        <v>0</v>
      </c>
      <c r="K475" s="7">
        <v>1</v>
      </c>
      <c r="L475" s="7">
        <v>1</v>
      </c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7"/>
      <c r="AM475" s="7"/>
      <c r="AN475" s="7"/>
      <c r="AO475" s="7"/>
      <c r="AP475" s="7"/>
      <c r="AQ475" s="7"/>
      <c r="AR475" s="7"/>
      <c r="AS475" s="7"/>
      <c r="AT475" s="7"/>
      <c r="AU475" s="7"/>
      <c r="AV475" s="7"/>
      <c r="AW475" s="7"/>
      <c r="AX475" s="7"/>
      <c r="AY475" s="7"/>
      <c r="AZ475" s="7"/>
      <c r="BA475" s="7"/>
      <c r="BB475" s="7"/>
      <c r="BC475" s="7"/>
      <c r="BD475" s="7"/>
      <c r="BE475" s="7"/>
      <c r="BF475" s="7"/>
      <c r="BG475" s="7"/>
      <c r="BH475" s="7"/>
      <c r="BI475" s="7"/>
      <c r="BJ475" s="7"/>
      <c r="BK475" s="7"/>
      <c r="BL475" s="7"/>
      <c r="BM475" s="7"/>
      <c r="BN475" s="7"/>
      <c r="BO475" s="7"/>
      <c r="BP475" s="7"/>
      <c r="BQ475" s="7"/>
      <c r="BR475" s="7"/>
      <c r="BS475" s="7"/>
      <c r="BT475" s="7"/>
      <c r="BU475" s="7"/>
      <c r="BV475" s="7"/>
      <c r="BW475" s="7"/>
      <c r="BX475" s="7"/>
      <c r="BY475" s="7"/>
      <c r="BZ475" s="7"/>
      <c r="CA475" s="7"/>
      <c r="CB475" s="7"/>
      <c r="CC475" s="7"/>
      <c r="CD475" s="7"/>
      <c r="CE475" s="7"/>
    </row>
    <row r="476" spans="1:83" ht="15.75" customHeight="1" thickBot="1">
      <c r="A476" s="250" t="s">
        <v>418</v>
      </c>
      <c r="B476" s="68" t="s">
        <v>419</v>
      </c>
      <c r="C476" s="69" t="s">
        <v>20</v>
      </c>
      <c r="D476" s="7">
        <v>6</v>
      </c>
      <c r="E476" s="7">
        <v>9</v>
      </c>
      <c r="F476" s="7">
        <v>2</v>
      </c>
      <c r="G476" s="7">
        <v>3</v>
      </c>
      <c r="H476" s="7">
        <v>3</v>
      </c>
      <c r="I476" s="7">
        <v>4</v>
      </c>
      <c r="J476" s="7">
        <v>5</v>
      </c>
      <c r="K476" s="7">
        <v>3</v>
      </c>
      <c r="L476" s="7">
        <v>4</v>
      </c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  <c r="AL476" s="7"/>
      <c r="AM476" s="7"/>
      <c r="AN476" s="7"/>
      <c r="AO476" s="7"/>
      <c r="AP476" s="7"/>
      <c r="AQ476" s="7"/>
      <c r="AR476" s="7"/>
      <c r="AS476" s="7"/>
      <c r="AT476" s="7"/>
      <c r="AU476" s="7"/>
      <c r="AV476" s="7"/>
      <c r="AW476" s="7"/>
      <c r="AX476" s="7"/>
      <c r="AY476" s="7"/>
      <c r="AZ476" s="7"/>
      <c r="BA476" s="7"/>
      <c r="BB476" s="7"/>
      <c r="BC476" s="7"/>
      <c r="BD476" s="7"/>
      <c r="BE476" s="7"/>
      <c r="BF476" s="7"/>
      <c r="BG476" s="7"/>
      <c r="BH476" s="7"/>
      <c r="BI476" s="7"/>
      <c r="BJ476" s="7"/>
      <c r="BK476" s="7"/>
      <c r="BL476" s="7"/>
      <c r="BM476" s="7"/>
      <c r="BN476" s="7"/>
      <c r="BO476" s="7"/>
      <c r="BP476" s="7"/>
      <c r="BQ476" s="7"/>
      <c r="BR476" s="7"/>
      <c r="BS476" s="7"/>
      <c r="BT476" s="7"/>
      <c r="BU476" s="7"/>
      <c r="BV476" s="7"/>
      <c r="BW476" s="7"/>
      <c r="BX476" s="7"/>
      <c r="BY476" s="7"/>
      <c r="BZ476" s="7"/>
      <c r="CA476" s="7"/>
      <c r="CB476" s="7"/>
      <c r="CC476" s="7"/>
      <c r="CD476" s="7"/>
      <c r="CE476" s="7"/>
    </row>
    <row r="477" spans="1:83" ht="31.5" thickBot="1">
      <c r="A477" s="250"/>
      <c r="B477" s="70" t="s">
        <v>420</v>
      </c>
      <c r="C477" s="71" t="s">
        <v>20</v>
      </c>
      <c r="D477" s="7">
        <v>4</v>
      </c>
      <c r="E477" s="7">
        <v>1</v>
      </c>
      <c r="F477" s="7">
        <v>2</v>
      </c>
      <c r="G477" s="7">
        <v>3</v>
      </c>
      <c r="H477" s="7">
        <v>3</v>
      </c>
      <c r="I477" s="7">
        <v>3</v>
      </c>
      <c r="J477" s="7">
        <v>3</v>
      </c>
      <c r="K477" s="7">
        <v>3</v>
      </c>
      <c r="L477" s="7">
        <v>1</v>
      </c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  <c r="AL477" s="7"/>
      <c r="AM477" s="7"/>
      <c r="AN477" s="7"/>
      <c r="AO477" s="7"/>
      <c r="AP477" s="7"/>
      <c r="AQ477" s="7"/>
      <c r="AR477" s="7"/>
      <c r="AS477" s="7"/>
      <c r="AT477" s="7"/>
      <c r="AU477" s="7"/>
      <c r="AV477" s="7"/>
      <c r="AW477" s="7"/>
      <c r="AX477" s="7"/>
      <c r="AY477" s="7"/>
      <c r="AZ477" s="7"/>
      <c r="BA477" s="7"/>
      <c r="BB477" s="7"/>
      <c r="BC477" s="7"/>
      <c r="BD477" s="7"/>
      <c r="BE477" s="7"/>
      <c r="BF477" s="7"/>
      <c r="BG477" s="7"/>
      <c r="BH477" s="7"/>
      <c r="BI477" s="7"/>
      <c r="BJ477" s="7"/>
      <c r="BK477" s="7"/>
      <c r="BL477" s="7"/>
      <c r="BM477" s="7"/>
      <c r="BN477" s="7"/>
      <c r="BO477" s="7"/>
      <c r="BP477" s="7"/>
      <c r="BQ477" s="7"/>
      <c r="BR477" s="7"/>
      <c r="BS477" s="7"/>
      <c r="BT477" s="7"/>
      <c r="BU477" s="7"/>
      <c r="BV477" s="7"/>
      <c r="BW477" s="7"/>
      <c r="BX477" s="7"/>
      <c r="BY477" s="7"/>
      <c r="BZ477" s="7"/>
      <c r="CA477" s="7"/>
      <c r="CB477" s="7"/>
      <c r="CC477" s="7"/>
      <c r="CD477" s="7"/>
      <c r="CE477" s="7"/>
    </row>
    <row r="478" spans="1:83" ht="15.75" thickBot="1">
      <c r="A478" s="250"/>
      <c r="B478" s="149" t="s">
        <v>421</v>
      </c>
      <c r="C478" s="71" t="s">
        <v>20</v>
      </c>
      <c r="D478" s="7">
        <v>4</v>
      </c>
      <c r="E478" s="7">
        <v>1</v>
      </c>
      <c r="F478" s="7">
        <v>2</v>
      </c>
      <c r="G478" s="7">
        <v>3</v>
      </c>
      <c r="H478" s="7">
        <v>3</v>
      </c>
      <c r="I478" s="7">
        <v>3</v>
      </c>
      <c r="J478" s="7">
        <v>3</v>
      </c>
      <c r="K478" s="7">
        <v>3</v>
      </c>
      <c r="L478" s="7">
        <v>1</v>
      </c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7"/>
      <c r="AM478" s="7"/>
      <c r="AN478" s="7"/>
      <c r="AO478" s="7"/>
      <c r="AP478" s="7"/>
      <c r="AQ478" s="7"/>
      <c r="AR478" s="7"/>
      <c r="AS478" s="7"/>
      <c r="AT478" s="7"/>
      <c r="AU478" s="7"/>
      <c r="AV478" s="7"/>
      <c r="AW478" s="7"/>
      <c r="AX478" s="7"/>
      <c r="AY478" s="7"/>
      <c r="AZ478" s="7"/>
      <c r="BA478" s="7"/>
      <c r="BB478" s="7"/>
      <c r="BC478" s="7"/>
      <c r="BD478" s="7"/>
      <c r="BE478" s="7"/>
      <c r="BF478" s="7"/>
      <c r="BG478" s="7"/>
      <c r="BH478" s="7"/>
      <c r="BI478" s="7"/>
      <c r="BJ478" s="7"/>
      <c r="BK478" s="7"/>
      <c r="BL478" s="7"/>
      <c r="BM478" s="7"/>
      <c r="BN478" s="7"/>
      <c r="BO478" s="7"/>
      <c r="BP478" s="7"/>
      <c r="BQ478" s="7"/>
      <c r="BR478" s="7"/>
      <c r="BS478" s="7"/>
      <c r="BT478" s="7"/>
      <c r="BU478" s="7"/>
      <c r="BV478" s="7"/>
      <c r="BW478" s="7"/>
      <c r="BX478" s="7"/>
      <c r="BY478" s="7"/>
      <c r="BZ478" s="7"/>
      <c r="CA478" s="7"/>
      <c r="CB478" s="7"/>
      <c r="CC478" s="7"/>
      <c r="CD478" s="7"/>
      <c r="CE478" s="7"/>
    </row>
    <row r="479" spans="1:83" ht="15.75" thickBot="1">
      <c r="A479" s="250"/>
      <c r="B479" s="149" t="s">
        <v>84</v>
      </c>
      <c r="C479" s="71" t="s">
        <v>20</v>
      </c>
      <c r="D479" s="7">
        <v>19</v>
      </c>
      <c r="E479" s="7">
        <v>0</v>
      </c>
      <c r="F479" s="7">
        <v>0</v>
      </c>
      <c r="G479" s="7">
        <v>0</v>
      </c>
      <c r="H479" s="7">
        <v>1</v>
      </c>
      <c r="I479" s="7">
        <v>0</v>
      </c>
      <c r="J479" s="7">
        <v>0</v>
      </c>
      <c r="K479" s="7">
        <v>0</v>
      </c>
      <c r="L479" s="7">
        <v>0</v>
      </c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  <c r="AN479" s="7"/>
      <c r="AO479" s="7"/>
      <c r="AP479" s="7"/>
      <c r="AQ479" s="7"/>
      <c r="AR479" s="7"/>
      <c r="AS479" s="7"/>
      <c r="AT479" s="7"/>
      <c r="AU479" s="7"/>
      <c r="AV479" s="7"/>
      <c r="AW479" s="7"/>
      <c r="AX479" s="7"/>
      <c r="AY479" s="7"/>
      <c r="AZ479" s="7"/>
      <c r="BA479" s="7"/>
      <c r="BB479" s="7"/>
      <c r="BC479" s="7"/>
      <c r="BD479" s="7"/>
      <c r="BE479" s="7"/>
      <c r="BF479" s="7"/>
      <c r="BG479" s="7"/>
      <c r="BH479" s="7"/>
      <c r="BI479" s="7"/>
      <c r="BJ479" s="7"/>
      <c r="BK479" s="7"/>
      <c r="BL479" s="7"/>
      <c r="BM479" s="7"/>
      <c r="BN479" s="7"/>
      <c r="BO479" s="7"/>
      <c r="BP479" s="7"/>
      <c r="BQ479" s="7"/>
      <c r="BR479" s="7"/>
      <c r="BS479" s="7"/>
      <c r="BT479" s="7"/>
      <c r="BU479" s="7"/>
      <c r="BV479" s="7"/>
      <c r="BW479" s="7"/>
      <c r="BX479" s="7"/>
      <c r="BY479" s="7"/>
      <c r="BZ479" s="7"/>
      <c r="CA479" s="7"/>
      <c r="CB479" s="7"/>
      <c r="CC479" s="7"/>
      <c r="CD479" s="7"/>
      <c r="CE479" s="7"/>
    </row>
    <row r="480" spans="1:83" ht="15.75" thickBot="1">
      <c r="A480" s="250"/>
      <c r="B480" s="149" t="s">
        <v>85</v>
      </c>
      <c r="C480" s="71" t="s">
        <v>20</v>
      </c>
      <c r="D480" s="7">
        <v>1</v>
      </c>
      <c r="E480" s="7">
        <v>0</v>
      </c>
      <c r="F480" s="7">
        <v>0</v>
      </c>
      <c r="G480" s="7">
        <v>1</v>
      </c>
      <c r="H480" s="7">
        <v>1</v>
      </c>
      <c r="I480" s="7">
        <v>0</v>
      </c>
      <c r="J480" s="7">
        <v>0</v>
      </c>
      <c r="K480" s="7">
        <v>0</v>
      </c>
      <c r="L480" s="7">
        <v>1</v>
      </c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  <c r="AN480" s="7"/>
      <c r="AO480" s="7"/>
      <c r="AP480" s="7"/>
      <c r="AQ480" s="7"/>
      <c r="AR480" s="7"/>
      <c r="AS480" s="7"/>
      <c r="AT480" s="7"/>
      <c r="AU480" s="7"/>
      <c r="AV480" s="7"/>
      <c r="AW480" s="7"/>
      <c r="AX480" s="7"/>
      <c r="AY480" s="7"/>
      <c r="AZ480" s="7"/>
      <c r="BA480" s="7"/>
      <c r="BB480" s="7"/>
      <c r="BC480" s="7"/>
      <c r="BD480" s="7"/>
      <c r="BE480" s="7"/>
      <c r="BF480" s="7"/>
      <c r="BG480" s="7"/>
      <c r="BH480" s="7"/>
      <c r="BI480" s="7"/>
      <c r="BJ480" s="7"/>
      <c r="BK480" s="7"/>
      <c r="BL480" s="7"/>
      <c r="BM480" s="7"/>
      <c r="BN480" s="7"/>
      <c r="BO480" s="7"/>
      <c r="BP480" s="7"/>
      <c r="BQ480" s="7"/>
      <c r="BR480" s="7"/>
      <c r="BS480" s="7"/>
      <c r="BT480" s="7"/>
      <c r="BU480" s="7"/>
      <c r="BV480" s="7"/>
      <c r="BW480" s="7"/>
      <c r="BX480" s="7"/>
      <c r="BY480" s="7"/>
      <c r="BZ480" s="7"/>
      <c r="CA480" s="7"/>
      <c r="CB480" s="7"/>
      <c r="CC480" s="7"/>
      <c r="CD480" s="7"/>
      <c r="CE480" s="7"/>
    </row>
    <row r="481" spans="1:83" ht="15.75" thickBot="1">
      <c r="A481" s="250"/>
      <c r="B481" s="149" t="s">
        <v>86</v>
      </c>
      <c r="C481" s="71" t="s">
        <v>20</v>
      </c>
      <c r="D481" s="7">
        <v>3</v>
      </c>
      <c r="E481" s="7">
        <v>1</v>
      </c>
      <c r="F481" s="7">
        <v>0</v>
      </c>
      <c r="G481" s="7">
        <v>1</v>
      </c>
      <c r="H481" s="7">
        <v>1</v>
      </c>
      <c r="I481" s="7">
        <v>0</v>
      </c>
      <c r="J481" s="7">
        <v>1</v>
      </c>
      <c r="K481" s="7">
        <v>0</v>
      </c>
      <c r="L481" s="7">
        <v>1</v>
      </c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  <c r="AK481" s="7"/>
      <c r="AL481" s="7"/>
      <c r="AM481" s="7"/>
      <c r="AN481" s="7"/>
      <c r="AO481" s="7"/>
      <c r="AP481" s="7"/>
      <c r="AQ481" s="7"/>
      <c r="AR481" s="7"/>
      <c r="AS481" s="7"/>
      <c r="AT481" s="7"/>
      <c r="AU481" s="7"/>
      <c r="AV481" s="7"/>
      <c r="AW481" s="7"/>
      <c r="AX481" s="7"/>
      <c r="AY481" s="7"/>
      <c r="AZ481" s="7"/>
      <c r="BA481" s="7"/>
      <c r="BB481" s="7"/>
      <c r="BC481" s="7"/>
      <c r="BD481" s="7"/>
      <c r="BE481" s="7"/>
      <c r="BF481" s="7"/>
      <c r="BG481" s="7"/>
      <c r="BH481" s="7"/>
      <c r="BI481" s="7"/>
      <c r="BJ481" s="7"/>
      <c r="BK481" s="7"/>
      <c r="BL481" s="7"/>
      <c r="BM481" s="7"/>
      <c r="BN481" s="7"/>
      <c r="BO481" s="7"/>
      <c r="BP481" s="7"/>
      <c r="BQ481" s="7"/>
      <c r="BR481" s="7"/>
      <c r="BS481" s="7"/>
      <c r="BT481" s="7"/>
      <c r="BU481" s="7"/>
      <c r="BV481" s="7"/>
      <c r="BW481" s="7"/>
      <c r="BX481" s="7"/>
      <c r="BY481" s="7"/>
      <c r="BZ481" s="7"/>
      <c r="CA481" s="7"/>
      <c r="CB481" s="7"/>
      <c r="CC481" s="7"/>
      <c r="CD481" s="7"/>
      <c r="CE481" s="7"/>
    </row>
    <row r="482" spans="1:83" ht="15.75" thickBot="1">
      <c r="A482" s="250"/>
      <c r="B482" s="149" t="s">
        <v>87</v>
      </c>
      <c r="C482" s="71" t="s">
        <v>20</v>
      </c>
      <c r="D482" s="7">
        <v>2</v>
      </c>
      <c r="E482" s="7">
        <v>1</v>
      </c>
      <c r="F482" s="7">
        <v>0</v>
      </c>
      <c r="G482" s="7">
        <v>0</v>
      </c>
      <c r="H482" s="7">
        <v>0</v>
      </c>
      <c r="I482" s="7">
        <v>0</v>
      </c>
      <c r="J482" s="7">
        <v>0</v>
      </c>
      <c r="K482" s="7">
        <v>0</v>
      </c>
      <c r="L482" s="7">
        <v>0</v>
      </c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7"/>
      <c r="AM482" s="7"/>
      <c r="AN482" s="7"/>
      <c r="AO482" s="7"/>
      <c r="AP482" s="7"/>
      <c r="AQ482" s="7"/>
      <c r="AR482" s="7"/>
      <c r="AS482" s="7"/>
      <c r="AT482" s="7"/>
      <c r="AU482" s="7"/>
      <c r="AV482" s="7"/>
      <c r="AW482" s="7"/>
      <c r="AX482" s="7"/>
      <c r="AY482" s="7"/>
      <c r="AZ482" s="7"/>
      <c r="BA482" s="7"/>
      <c r="BB482" s="7"/>
      <c r="BC482" s="7"/>
      <c r="BD482" s="7"/>
      <c r="BE482" s="7"/>
      <c r="BF482" s="7"/>
      <c r="BG482" s="7"/>
      <c r="BH482" s="7"/>
      <c r="BI482" s="7"/>
      <c r="BJ482" s="7"/>
      <c r="BK482" s="7"/>
      <c r="BL482" s="7"/>
      <c r="BM482" s="7"/>
      <c r="BN482" s="7"/>
      <c r="BO482" s="7"/>
      <c r="BP482" s="7"/>
      <c r="BQ482" s="7"/>
      <c r="BR482" s="7"/>
      <c r="BS482" s="7"/>
      <c r="BT482" s="7"/>
      <c r="BU482" s="7"/>
      <c r="BV482" s="7"/>
      <c r="BW482" s="7"/>
      <c r="BX482" s="7"/>
      <c r="BY482" s="7"/>
      <c r="BZ482" s="7"/>
      <c r="CA482" s="7"/>
      <c r="CB482" s="7"/>
      <c r="CC482" s="7"/>
      <c r="CD482" s="7"/>
      <c r="CE482" s="7"/>
    </row>
    <row r="483" spans="1:83" ht="15.75" thickBot="1">
      <c r="A483" s="250"/>
      <c r="B483" s="149" t="s">
        <v>88</v>
      </c>
      <c r="C483" s="71" t="s">
        <v>20</v>
      </c>
      <c r="D483" s="7">
        <v>2</v>
      </c>
      <c r="E483" s="7">
        <v>1</v>
      </c>
      <c r="F483" s="7">
        <v>0</v>
      </c>
      <c r="G483" s="7">
        <v>1</v>
      </c>
      <c r="H483" s="7">
        <v>1</v>
      </c>
      <c r="I483" s="7">
        <v>0</v>
      </c>
      <c r="J483" s="7">
        <v>1</v>
      </c>
      <c r="K483" s="7">
        <v>0</v>
      </c>
      <c r="L483" s="7">
        <v>1</v>
      </c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  <c r="AL483" s="7"/>
      <c r="AM483" s="7"/>
      <c r="AN483" s="7"/>
      <c r="AO483" s="7"/>
      <c r="AP483" s="7"/>
      <c r="AQ483" s="7"/>
      <c r="AR483" s="7"/>
      <c r="AS483" s="7"/>
      <c r="AT483" s="7"/>
      <c r="AU483" s="7"/>
      <c r="AV483" s="7"/>
      <c r="AW483" s="7"/>
      <c r="AX483" s="7"/>
      <c r="AY483" s="7"/>
      <c r="AZ483" s="7"/>
      <c r="BA483" s="7"/>
      <c r="BB483" s="7"/>
      <c r="BC483" s="7"/>
      <c r="BD483" s="7"/>
      <c r="BE483" s="7"/>
      <c r="BF483" s="7"/>
      <c r="BG483" s="7"/>
      <c r="BH483" s="7"/>
      <c r="BI483" s="7"/>
      <c r="BJ483" s="7"/>
      <c r="BK483" s="7"/>
      <c r="BL483" s="7"/>
      <c r="BM483" s="7"/>
      <c r="BN483" s="7"/>
      <c r="BO483" s="7"/>
      <c r="BP483" s="7"/>
      <c r="BQ483" s="7"/>
      <c r="BR483" s="7"/>
      <c r="BS483" s="7"/>
      <c r="BT483" s="7"/>
      <c r="BU483" s="7"/>
      <c r="BV483" s="7"/>
      <c r="BW483" s="7"/>
      <c r="BX483" s="7"/>
      <c r="BY483" s="7"/>
      <c r="BZ483" s="7"/>
      <c r="CA483" s="7"/>
      <c r="CB483" s="7"/>
      <c r="CC483" s="7"/>
      <c r="CD483" s="7"/>
      <c r="CE483" s="7"/>
    </row>
    <row r="484" spans="1:83" ht="15.75" thickBot="1">
      <c r="A484" s="250"/>
      <c r="B484" s="149" t="s">
        <v>89</v>
      </c>
      <c r="C484" s="71" t="s">
        <v>20</v>
      </c>
      <c r="D484" s="7">
        <v>4</v>
      </c>
      <c r="E484" s="7">
        <v>1</v>
      </c>
      <c r="F484" s="7">
        <v>1</v>
      </c>
      <c r="G484" s="7">
        <v>2</v>
      </c>
      <c r="H484" s="7">
        <v>3</v>
      </c>
      <c r="I484" s="7">
        <v>0</v>
      </c>
      <c r="J484" s="7">
        <v>3</v>
      </c>
      <c r="K484" s="7">
        <v>0</v>
      </c>
      <c r="L484" s="7">
        <v>1</v>
      </c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  <c r="AN484" s="7"/>
      <c r="AO484" s="7"/>
      <c r="AP484" s="7"/>
      <c r="AQ484" s="7"/>
      <c r="AR484" s="7"/>
      <c r="AS484" s="7"/>
      <c r="AT484" s="7"/>
      <c r="AU484" s="7"/>
      <c r="AV484" s="7"/>
      <c r="AW484" s="7"/>
      <c r="AX484" s="7"/>
      <c r="AY484" s="7"/>
      <c r="AZ484" s="7"/>
      <c r="BA484" s="7"/>
      <c r="BB484" s="7"/>
      <c r="BC484" s="7"/>
      <c r="BD484" s="7"/>
      <c r="BE484" s="7"/>
      <c r="BF484" s="7"/>
      <c r="BG484" s="7"/>
      <c r="BH484" s="7"/>
      <c r="BI484" s="7"/>
      <c r="BJ484" s="7"/>
      <c r="BK484" s="7"/>
      <c r="BL484" s="7"/>
      <c r="BM484" s="7"/>
      <c r="BN484" s="7"/>
      <c r="BO484" s="7"/>
      <c r="BP484" s="7"/>
      <c r="BQ484" s="7"/>
      <c r="BR484" s="7"/>
      <c r="BS484" s="7"/>
      <c r="BT484" s="7"/>
      <c r="BU484" s="7"/>
      <c r="BV484" s="7"/>
      <c r="BW484" s="7"/>
      <c r="BX484" s="7"/>
      <c r="BY484" s="7"/>
      <c r="BZ484" s="7"/>
      <c r="CA484" s="7"/>
      <c r="CB484" s="7"/>
      <c r="CC484" s="7"/>
      <c r="CD484" s="7"/>
      <c r="CE484" s="7"/>
    </row>
    <row r="485" spans="1:83" ht="15.75" thickBot="1">
      <c r="A485" s="250"/>
      <c r="B485" s="150" t="s">
        <v>90</v>
      </c>
      <c r="C485" s="72" t="s">
        <v>20</v>
      </c>
      <c r="D485" s="7">
        <v>1</v>
      </c>
      <c r="E485" s="7">
        <v>1</v>
      </c>
      <c r="F485" s="7">
        <v>1</v>
      </c>
      <c r="G485" s="7">
        <v>2</v>
      </c>
      <c r="H485" s="7">
        <v>2</v>
      </c>
      <c r="I485" s="7">
        <v>0</v>
      </c>
      <c r="J485" s="7">
        <v>3</v>
      </c>
      <c r="K485" s="7">
        <v>0</v>
      </c>
      <c r="L485" s="7">
        <v>1</v>
      </c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  <c r="AN485" s="7"/>
      <c r="AO485" s="7"/>
      <c r="AP485" s="7"/>
      <c r="AQ485" s="7"/>
      <c r="AR485" s="7"/>
      <c r="AS485" s="7"/>
      <c r="AT485" s="7"/>
      <c r="AU485" s="7"/>
      <c r="AV485" s="7"/>
      <c r="AW485" s="7"/>
      <c r="AX485" s="7"/>
      <c r="AY485" s="7"/>
      <c r="AZ485" s="7"/>
      <c r="BA485" s="7"/>
      <c r="BB485" s="7"/>
      <c r="BC485" s="7"/>
      <c r="BD485" s="7"/>
      <c r="BE485" s="7"/>
      <c r="BF485" s="7"/>
      <c r="BG485" s="7"/>
      <c r="BH485" s="7"/>
      <c r="BI485" s="7"/>
      <c r="BJ485" s="7"/>
      <c r="BK485" s="7"/>
      <c r="BL485" s="7"/>
      <c r="BM485" s="7"/>
      <c r="BN485" s="7"/>
      <c r="BO485" s="7"/>
      <c r="BP485" s="7"/>
      <c r="BQ485" s="7"/>
      <c r="BR485" s="7"/>
      <c r="BS485" s="7"/>
      <c r="BT485" s="7"/>
      <c r="BU485" s="7"/>
      <c r="BV485" s="7"/>
      <c r="BW485" s="7"/>
      <c r="BX485" s="7"/>
      <c r="BY485" s="7"/>
      <c r="BZ485" s="7"/>
      <c r="CA485" s="7"/>
      <c r="CB485" s="7"/>
      <c r="CC485" s="7"/>
      <c r="CD485" s="7"/>
      <c r="CE485" s="7"/>
    </row>
    <row r="486" spans="1:83" ht="15.75" customHeight="1" thickBot="1">
      <c r="A486" s="278" t="s">
        <v>422</v>
      </c>
      <c r="B486" s="278"/>
      <c r="C486" s="73" t="s">
        <v>255</v>
      </c>
      <c r="D486" s="181">
        <v>5</v>
      </c>
      <c r="E486" s="181">
        <v>5</v>
      </c>
      <c r="F486" s="181">
        <v>5</v>
      </c>
      <c r="G486" s="181">
        <v>5</v>
      </c>
      <c r="H486" s="181">
        <v>5</v>
      </c>
      <c r="I486" s="181">
        <v>5</v>
      </c>
      <c r="J486" s="181">
        <v>5</v>
      </c>
      <c r="K486" s="181">
        <v>5</v>
      </c>
      <c r="L486" s="181">
        <v>5</v>
      </c>
      <c r="M486" s="181"/>
      <c r="N486" s="181"/>
      <c r="O486" s="181"/>
      <c r="P486" s="181"/>
      <c r="Q486" s="181"/>
      <c r="R486" s="181"/>
      <c r="S486" s="181"/>
      <c r="T486" s="181"/>
      <c r="U486" s="181"/>
      <c r="V486" s="181"/>
      <c r="W486" s="181"/>
      <c r="X486" s="181"/>
      <c r="Y486" s="181"/>
      <c r="Z486" s="181"/>
      <c r="AA486" s="181"/>
      <c r="AB486" s="181"/>
      <c r="AC486" s="181"/>
      <c r="AD486" s="181"/>
      <c r="AE486" s="181"/>
      <c r="AF486" s="181"/>
      <c r="AG486" s="181"/>
      <c r="AH486" s="181"/>
      <c r="AI486" s="181"/>
      <c r="AJ486" s="181"/>
      <c r="AK486" s="181"/>
      <c r="AL486" s="181"/>
      <c r="AM486" s="181"/>
      <c r="AN486" s="181"/>
      <c r="AO486" s="181"/>
      <c r="AP486" s="181"/>
      <c r="AQ486" s="181"/>
      <c r="AR486" s="181"/>
      <c r="AS486" s="181"/>
      <c r="AT486" s="181"/>
      <c r="AU486" s="181"/>
      <c r="AV486" s="181"/>
      <c r="AW486" s="181"/>
      <c r="AX486" s="181"/>
      <c r="AY486" s="181"/>
      <c r="AZ486" s="181"/>
      <c r="BA486" s="181"/>
      <c r="BB486" s="181"/>
      <c r="BC486" s="181"/>
      <c r="BD486" s="181"/>
      <c r="BE486" s="181"/>
      <c r="BF486" s="181"/>
      <c r="BG486" s="181"/>
      <c r="BH486" s="181"/>
      <c r="BI486" s="181"/>
      <c r="BJ486" s="181"/>
      <c r="BK486" s="181"/>
      <c r="BL486" s="181"/>
      <c r="BM486" s="181"/>
      <c r="BN486" s="181"/>
      <c r="BO486" s="181"/>
      <c r="BP486" s="181"/>
      <c r="BQ486" s="181"/>
      <c r="BR486" s="181"/>
      <c r="BS486" s="181"/>
      <c r="BT486" s="181"/>
      <c r="BU486" s="181"/>
      <c r="BV486" s="181"/>
      <c r="BW486" s="181"/>
      <c r="BX486" s="181"/>
      <c r="BY486" s="181"/>
      <c r="BZ486" s="181"/>
      <c r="CA486" s="181"/>
      <c r="CB486" s="181"/>
      <c r="CC486" s="181"/>
      <c r="CD486" s="181"/>
      <c r="CE486" s="181"/>
    </row>
    <row r="487" spans="1:83" ht="30.75" customHeight="1" thickBot="1">
      <c r="A487" s="274" t="s">
        <v>422</v>
      </c>
      <c r="B487" s="155" t="s">
        <v>423</v>
      </c>
      <c r="C487" s="210" t="s">
        <v>63</v>
      </c>
      <c r="D487" s="8">
        <v>5</v>
      </c>
      <c r="E487" s="8">
        <v>5</v>
      </c>
      <c r="F487" s="8">
        <v>5</v>
      </c>
      <c r="G487" s="8">
        <v>5</v>
      </c>
      <c r="H487" s="8">
        <v>5</v>
      </c>
      <c r="I487" s="8">
        <v>5</v>
      </c>
      <c r="J487" s="8">
        <v>5</v>
      </c>
      <c r="K487" s="8">
        <v>5</v>
      </c>
      <c r="L487" s="8">
        <v>5</v>
      </c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8"/>
      <c r="AD487" s="8"/>
      <c r="AE487" s="8"/>
      <c r="AF487" s="8"/>
      <c r="AG487" s="8"/>
      <c r="AH487" s="8"/>
      <c r="AI487" s="8"/>
      <c r="AJ487" s="8"/>
      <c r="AK487" s="8"/>
      <c r="AL487" s="8"/>
      <c r="AM487" s="8"/>
      <c r="AN487" s="8"/>
      <c r="AO487" s="8"/>
      <c r="AP487" s="8"/>
      <c r="AQ487" s="8"/>
      <c r="AR487" s="8"/>
      <c r="AS487" s="8"/>
      <c r="AT487" s="8"/>
      <c r="AU487" s="8"/>
      <c r="AV487" s="8"/>
      <c r="AW487" s="8"/>
      <c r="AX487" s="8"/>
      <c r="AY487" s="8"/>
      <c r="AZ487" s="8"/>
      <c r="BA487" s="8"/>
      <c r="BB487" s="8"/>
      <c r="BC487" s="8"/>
      <c r="BD487" s="8"/>
      <c r="BE487" s="8"/>
      <c r="BF487" s="8"/>
      <c r="BG487" s="8"/>
      <c r="BH487" s="8"/>
      <c r="BI487" s="8"/>
      <c r="BJ487" s="8"/>
      <c r="BK487" s="8"/>
      <c r="BL487" s="8"/>
      <c r="BM487" s="8"/>
      <c r="BN487" s="8"/>
      <c r="BO487" s="8"/>
      <c r="BP487" s="8"/>
      <c r="BQ487" s="8"/>
      <c r="BR487" s="8"/>
      <c r="BS487" s="8"/>
      <c r="BT487" s="8"/>
      <c r="BU487" s="8"/>
      <c r="BV487" s="8"/>
      <c r="BW487" s="8"/>
      <c r="BX487" s="8"/>
      <c r="BY487" s="8"/>
      <c r="BZ487" s="8"/>
      <c r="CA487" s="8"/>
      <c r="CB487" s="8"/>
      <c r="CC487" s="8"/>
      <c r="CD487" s="8"/>
      <c r="CE487" s="8"/>
    </row>
    <row r="488" spans="1:83" ht="45.75" thickBot="1">
      <c r="A488" s="274"/>
      <c r="B488" s="154" t="s">
        <v>424</v>
      </c>
      <c r="C488" s="211" t="s">
        <v>63</v>
      </c>
      <c r="D488" s="8">
        <v>5</v>
      </c>
      <c r="E488" s="8">
        <v>5</v>
      </c>
      <c r="F488" s="8">
        <v>5</v>
      </c>
      <c r="G488" s="8">
        <v>5</v>
      </c>
      <c r="H488" s="8">
        <v>5</v>
      </c>
      <c r="I488" s="8">
        <v>5</v>
      </c>
      <c r="J488" s="8">
        <v>5</v>
      </c>
      <c r="K488" s="8">
        <v>5</v>
      </c>
      <c r="L488" s="8">
        <v>5</v>
      </c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  <c r="AC488" s="8"/>
      <c r="AD488" s="8"/>
      <c r="AE488" s="8"/>
      <c r="AF488" s="8"/>
      <c r="AG488" s="8"/>
      <c r="AH488" s="8"/>
      <c r="AI488" s="8"/>
      <c r="AJ488" s="8"/>
      <c r="AK488" s="8"/>
      <c r="AL488" s="8"/>
      <c r="AM488" s="8"/>
      <c r="AN488" s="8"/>
      <c r="AO488" s="8"/>
      <c r="AP488" s="8"/>
      <c r="AQ488" s="8"/>
      <c r="AR488" s="8"/>
      <c r="AS488" s="8"/>
      <c r="AT488" s="8"/>
      <c r="AU488" s="8"/>
      <c r="AV488" s="8"/>
      <c r="AW488" s="8"/>
      <c r="AX488" s="8"/>
      <c r="AY488" s="8"/>
      <c r="AZ488" s="8"/>
      <c r="BA488" s="8"/>
      <c r="BB488" s="8"/>
      <c r="BC488" s="8"/>
      <c r="BD488" s="8"/>
      <c r="BE488" s="8"/>
      <c r="BF488" s="8"/>
      <c r="BG488" s="8"/>
      <c r="BH488" s="8"/>
      <c r="BI488" s="8"/>
      <c r="BJ488" s="8"/>
      <c r="BK488" s="8"/>
      <c r="BL488" s="8"/>
      <c r="BM488" s="8"/>
      <c r="BN488" s="8"/>
      <c r="BO488" s="8"/>
      <c r="BP488" s="8"/>
      <c r="BQ488" s="8"/>
      <c r="BR488" s="8"/>
      <c r="BS488" s="8"/>
      <c r="BT488" s="8"/>
      <c r="BU488" s="8"/>
      <c r="BV488" s="8"/>
      <c r="BW488" s="8"/>
      <c r="BX488" s="8"/>
      <c r="BY488" s="8"/>
      <c r="BZ488" s="8"/>
      <c r="CA488" s="8"/>
      <c r="CB488" s="8"/>
      <c r="CC488" s="8"/>
      <c r="CD488" s="8"/>
      <c r="CE488" s="8"/>
    </row>
    <row r="489" spans="1:83" ht="30.75" thickBot="1">
      <c r="A489" s="274"/>
      <c r="B489" s="154" t="s">
        <v>425</v>
      </c>
      <c r="C489" s="211" t="s">
        <v>63</v>
      </c>
      <c r="D489" s="8">
        <v>5</v>
      </c>
      <c r="E489" s="8">
        <v>5</v>
      </c>
      <c r="F489" s="8">
        <v>5</v>
      </c>
      <c r="G489" s="8">
        <v>5</v>
      </c>
      <c r="H489" s="8">
        <v>5</v>
      </c>
      <c r="I489" s="8">
        <v>5</v>
      </c>
      <c r="J489" s="8">
        <v>5</v>
      </c>
      <c r="K489" s="8">
        <v>5</v>
      </c>
      <c r="L489" s="8">
        <v>5</v>
      </c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  <c r="AC489" s="8"/>
      <c r="AD489" s="8"/>
      <c r="AE489" s="8"/>
      <c r="AF489" s="8"/>
      <c r="AG489" s="8"/>
      <c r="AH489" s="8"/>
      <c r="AI489" s="8"/>
      <c r="AJ489" s="8"/>
      <c r="AK489" s="8"/>
      <c r="AL489" s="8"/>
      <c r="AM489" s="8"/>
      <c r="AN489" s="8"/>
      <c r="AO489" s="8"/>
      <c r="AP489" s="8"/>
      <c r="AQ489" s="8"/>
      <c r="AR489" s="8"/>
      <c r="AS489" s="8"/>
      <c r="AT489" s="8"/>
      <c r="AU489" s="8"/>
      <c r="AV489" s="8"/>
      <c r="AW489" s="8"/>
      <c r="AX489" s="8"/>
      <c r="AY489" s="8"/>
      <c r="AZ489" s="8"/>
      <c r="BA489" s="8"/>
      <c r="BB489" s="8"/>
      <c r="BC489" s="8"/>
      <c r="BD489" s="8"/>
      <c r="BE489" s="8"/>
      <c r="BF489" s="8"/>
      <c r="BG489" s="8"/>
      <c r="BH489" s="8"/>
      <c r="BI489" s="8"/>
      <c r="BJ489" s="8"/>
      <c r="BK489" s="8"/>
      <c r="BL489" s="8"/>
      <c r="BM489" s="8"/>
      <c r="BN489" s="8"/>
      <c r="BO489" s="8"/>
      <c r="BP489" s="8"/>
      <c r="BQ489" s="8"/>
      <c r="BR489" s="8"/>
      <c r="BS489" s="8"/>
      <c r="BT489" s="8"/>
      <c r="BU489" s="8"/>
      <c r="BV489" s="8"/>
      <c r="BW489" s="8"/>
      <c r="BX489" s="8"/>
      <c r="BY489" s="8"/>
      <c r="BZ489" s="8"/>
      <c r="CA489" s="8"/>
      <c r="CB489" s="8"/>
      <c r="CC489" s="8"/>
      <c r="CD489" s="8"/>
      <c r="CE489" s="8"/>
    </row>
    <row r="490" spans="1:83" ht="15.75" thickBot="1">
      <c r="A490" s="274"/>
      <c r="B490" s="156" t="s">
        <v>426</v>
      </c>
      <c r="C490" s="212" t="s">
        <v>63</v>
      </c>
      <c r="D490" s="8">
        <v>5</v>
      </c>
      <c r="E490" s="8">
        <v>5</v>
      </c>
      <c r="F490" s="8">
        <v>5</v>
      </c>
      <c r="G490" s="8">
        <v>5</v>
      </c>
      <c r="H490" s="8">
        <v>5</v>
      </c>
      <c r="I490" s="8">
        <v>5</v>
      </c>
      <c r="J490" s="8">
        <v>5</v>
      </c>
      <c r="K490" s="8">
        <v>5</v>
      </c>
      <c r="L490" s="8">
        <v>5</v>
      </c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  <c r="AC490" s="8"/>
      <c r="AD490" s="8"/>
      <c r="AE490" s="8"/>
      <c r="AF490" s="8"/>
      <c r="AG490" s="8"/>
      <c r="AH490" s="8"/>
      <c r="AI490" s="8"/>
      <c r="AJ490" s="8"/>
      <c r="AK490" s="8"/>
      <c r="AL490" s="8"/>
      <c r="AM490" s="8"/>
      <c r="AN490" s="8"/>
      <c r="AO490" s="8"/>
      <c r="AP490" s="8"/>
      <c r="AQ490" s="8"/>
      <c r="AR490" s="8"/>
      <c r="AS490" s="8"/>
      <c r="AT490" s="8"/>
      <c r="AU490" s="8"/>
      <c r="AV490" s="8"/>
      <c r="AW490" s="8"/>
      <c r="AX490" s="8"/>
      <c r="AY490" s="8"/>
      <c r="AZ490" s="8"/>
      <c r="BA490" s="8"/>
      <c r="BB490" s="8"/>
      <c r="BC490" s="8"/>
      <c r="BD490" s="8"/>
      <c r="BE490" s="8"/>
      <c r="BF490" s="8"/>
      <c r="BG490" s="8"/>
      <c r="BH490" s="8"/>
      <c r="BI490" s="8"/>
      <c r="BJ490" s="8"/>
      <c r="BK490" s="8"/>
      <c r="BL490" s="8"/>
      <c r="BM490" s="8"/>
      <c r="BN490" s="8"/>
      <c r="BO490" s="8"/>
      <c r="BP490" s="8"/>
      <c r="BQ490" s="8"/>
      <c r="BR490" s="8"/>
      <c r="BS490" s="8"/>
      <c r="BT490" s="8"/>
      <c r="BU490" s="8"/>
      <c r="BV490" s="8"/>
      <c r="BW490" s="8"/>
      <c r="BX490" s="8"/>
      <c r="BY490" s="8"/>
      <c r="BZ490" s="8"/>
      <c r="CA490" s="8"/>
      <c r="CB490" s="8"/>
      <c r="CC490" s="8"/>
      <c r="CD490" s="8"/>
      <c r="CE490" s="8"/>
    </row>
    <row r="491" spans="1:83" ht="15.75" thickBot="1">
      <c r="A491" s="279" t="s">
        <v>427</v>
      </c>
      <c r="B491" s="279"/>
      <c r="C491" s="73" t="s">
        <v>255</v>
      </c>
      <c r="D491" s="182">
        <v>5</v>
      </c>
      <c r="E491" s="182">
        <v>4.8</v>
      </c>
      <c r="F491" s="182">
        <v>5</v>
      </c>
      <c r="G491" s="182">
        <v>5</v>
      </c>
      <c r="H491" s="182">
        <v>5</v>
      </c>
      <c r="I491" s="182">
        <v>4.4000000000000004</v>
      </c>
      <c r="J491" s="182">
        <v>4.4000000000000004</v>
      </c>
      <c r="K491" s="182">
        <v>5</v>
      </c>
      <c r="L491" s="182">
        <v>5</v>
      </c>
      <c r="M491" s="182"/>
      <c r="N491" s="182"/>
      <c r="O491" s="182"/>
      <c r="P491" s="182"/>
      <c r="Q491" s="182"/>
      <c r="R491" s="182"/>
      <c r="S491" s="182"/>
      <c r="T491" s="182"/>
      <c r="U491" s="182"/>
      <c r="V491" s="182"/>
      <c r="W491" s="182"/>
      <c r="X491" s="182"/>
      <c r="Y491" s="182"/>
      <c r="Z491" s="182"/>
      <c r="AA491" s="182"/>
      <c r="AB491" s="182"/>
      <c r="AC491" s="182"/>
      <c r="AD491" s="182"/>
      <c r="AE491" s="182"/>
      <c r="AF491" s="182"/>
      <c r="AG491" s="182"/>
      <c r="AH491" s="182"/>
      <c r="AI491" s="182"/>
      <c r="AJ491" s="182"/>
      <c r="AK491" s="182"/>
      <c r="AL491" s="182"/>
      <c r="AM491" s="182"/>
      <c r="AN491" s="182"/>
      <c r="AO491" s="182"/>
      <c r="AP491" s="182"/>
      <c r="AQ491" s="182"/>
      <c r="AR491" s="182"/>
      <c r="AS491" s="182"/>
      <c r="AT491" s="182"/>
      <c r="AU491" s="182"/>
      <c r="AV491" s="182"/>
      <c r="AW491" s="182"/>
      <c r="AX491" s="182"/>
      <c r="AY491" s="182"/>
      <c r="AZ491" s="182"/>
      <c r="BA491" s="182"/>
      <c r="BB491" s="182"/>
      <c r="BC491" s="182"/>
      <c r="BD491" s="182"/>
      <c r="BE491" s="182"/>
      <c r="BF491" s="182"/>
      <c r="BG491" s="182"/>
      <c r="BH491" s="182"/>
      <c r="BI491" s="182"/>
      <c r="BJ491" s="182"/>
      <c r="BK491" s="182"/>
      <c r="BL491" s="182"/>
      <c r="BM491" s="182"/>
      <c r="BN491" s="182"/>
      <c r="BO491" s="182"/>
      <c r="BP491" s="182"/>
      <c r="BQ491" s="182"/>
      <c r="BR491" s="182"/>
      <c r="BS491" s="182"/>
      <c r="BT491" s="182"/>
      <c r="BU491" s="182"/>
      <c r="BV491" s="182"/>
      <c r="BW491" s="182"/>
      <c r="BX491" s="182"/>
      <c r="BY491" s="182"/>
      <c r="BZ491" s="182"/>
      <c r="CA491" s="182"/>
      <c r="CB491" s="182"/>
      <c r="CC491" s="182"/>
      <c r="CD491" s="182"/>
      <c r="CE491" s="182"/>
    </row>
    <row r="492" spans="1:83" ht="105.75" customHeight="1" thickBot="1">
      <c r="A492" s="280" t="s">
        <v>428</v>
      </c>
      <c r="B492" s="213" t="s">
        <v>429</v>
      </c>
      <c r="C492" s="210" t="s">
        <v>63</v>
      </c>
      <c r="D492" s="8">
        <v>5</v>
      </c>
      <c r="E492" s="8">
        <v>5</v>
      </c>
      <c r="F492" s="8">
        <v>5</v>
      </c>
      <c r="G492" s="8">
        <v>5</v>
      </c>
      <c r="H492" s="8">
        <v>5</v>
      </c>
      <c r="I492" s="8">
        <v>5</v>
      </c>
      <c r="J492" s="8">
        <v>4</v>
      </c>
      <c r="K492" s="8">
        <v>5</v>
      </c>
      <c r="L492" s="8">
        <v>5</v>
      </c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  <c r="AC492" s="8"/>
      <c r="AD492" s="8"/>
      <c r="AE492" s="8"/>
      <c r="AF492" s="8"/>
      <c r="AG492" s="8"/>
      <c r="AH492" s="8"/>
      <c r="AI492" s="8"/>
      <c r="AJ492" s="8"/>
      <c r="AK492" s="8"/>
      <c r="AL492" s="8"/>
      <c r="AM492" s="8"/>
      <c r="AN492" s="8"/>
      <c r="AO492" s="8"/>
      <c r="AP492" s="8"/>
      <c r="AQ492" s="8"/>
      <c r="AR492" s="8"/>
      <c r="AS492" s="8"/>
      <c r="AT492" s="8"/>
      <c r="AU492" s="8"/>
      <c r="AV492" s="8"/>
      <c r="AW492" s="8"/>
      <c r="AX492" s="8"/>
      <c r="AY492" s="8"/>
      <c r="AZ492" s="8"/>
      <c r="BA492" s="8"/>
      <c r="BB492" s="8"/>
      <c r="BC492" s="8"/>
      <c r="BD492" s="8"/>
      <c r="BE492" s="8"/>
      <c r="BF492" s="8"/>
      <c r="BG492" s="8"/>
      <c r="BH492" s="8"/>
      <c r="BI492" s="8"/>
      <c r="BJ492" s="8"/>
      <c r="BK492" s="8"/>
      <c r="BL492" s="8"/>
      <c r="BM492" s="8"/>
      <c r="BN492" s="8"/>
      <c r="BO492" s="8"/>
      <c r="BP492" s="8"/>
      <c r="BQ492" s="8"/>
      <c r="BR492" s="8"/>
      <c r="BS492" s="8"/>
      <c r="BT492" s="8"/>
      <c r="BU492" s="8"/>
      <c r="BV492" s="8"/>
      <c r="BW492" s="8"/>
      <c r="BX492" s="8"/>
      <c r="BY492" s="8"/>
      <c r="BZ492" s="8"/>
      <c r="CA492" s="8"/>
      <c r="CB492" s="8"/>
      <c r="CC492" s="8"/>
      <c r="CD492" s="8"/>
      <c r="CE492" s="8"/>
    </row>
    <row r="493" spans="1:83" ht="60.75" thickBot="1">
      <c r="A493" s="280"/>
      <c r="B493" s="214" t="s">
        <v>430</v>
      </c>
      <c r="C493" s="211" t="s">
        <v>63</v>
      </c>
      <c r="D493" s="8">
        <v>5</v>
      </c>
      <c r="E493" s="8">
        <v>5</v>
      </c>
      <c r="F493" s="8">
        <v>5</v>
      </c>
      <c r="G493" s="8">
        <v>5</v>
      </c>
      <c r="H493" s="8">
        <v>5</v>
      </c>
      <c r="I493" s="8">
        <v>4</v>
      </c>
      <c r="J493" s="8">
        <v>4</v>
      </c>
      <c r="K493" s="8">
        <v>5</v>
      </c>
      <c r="L493" s="8">
        <v>5</v>
      </c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  <c r="AC493" s="8"/>
      <c r="AD493" s="8"/>
      <c r="AE493" s="8"/>
      <c r="AF493" s="8"/>
      <c r="AG493" s="8"/>
      <c r="AH493" s="8"/>
      <c r="AI493" s="8"/>
      <c r="AJ493" s="8"/>
      <c r="AK493" s="8"/>
      <c r="AL493" s="8"/>
      <c r="AM493" s="8"/>
      <c r="AN493" s="8"/>
      <c r="AO493" s="8"/>
      <c r="AP493" s="8"/>
      <c r="AQ493" s="8"/>
      <c r="AR493" s="8"/>
      <c r="AS493" s="8"/>
      <c r="AT493" s="8"/>
      <c r="AU493" s="8"/>
      <c r="AV493" s="8"/>
      <c r="AW493" s="8"/>
      <c r="AX493" s="8"/>
      <c r="AY493" s="8"/>
      <c r="AZ493" s="8"/>
      <c r="BA493" s="8"/>
      <c r="BB493" s="8"/>
      <c r="BC493" s="8"/>
      <c r="BD493" s="8"/>
      <c r="BE493" s="8"/>
      <c r="BF493" s="8"/>
      <c r="BG493" s="8"/>
      <c r="BH493" s="8"/>
      <c r="BI493" s="8"/>
      <c r="BJ493" s="8"/>
      <c r="BK493" s="8"/>
      <c r="BL493" s="8"/>
      <c r="BM493" s="8"/>
      <c r="BN493" s="8"/>
      <c r="BO493" s="8"/>
      <c r="BP493" s="8"/>
      <c r="BQ493" s="8"/>
      <c r="BR493" s="8"/>
      <c r="BS493" s="8"/>
      <c r="BT493" s="8"/>
      <c r="BU493" s="8"/>
      <c r="BV493" s="8"/>
      <c r="BW493" s="8"/>
      <c r="BX493" s="8"/>
      <c r="BY493" s="8"/>
      <c r="BZ493" s="8"/>
      <c r="CA493" s="8"/>
      <c r="CB493" s="8"/>
      <c r="CC493" s="8"/>
      <c r="CD493" s="8"/>
      <c r="CE493" s="8"/>
    </row>
    <row r="494" spans="1:83" ht="60.75" thickBot="1">
      <c r="A494" s="280"/>
      <c r="B494" s="214" t="s">
        <v>431</v>
      </c>
      <c r="C494" s="211" t="s">
        <v>63</v>
      </c>
      <c r="D494" s="8">
        <v>5</v>
      </c>
      <c r="E494" s="8">
        <v>5</v>
      </c>
      <c r="F494" s="8">
        <v>5</v>
      </c>
      <c r="G494" s="8">
        <v>5</v>
      </c>
      <c r="H494" s="8">
        <v>5</v>
      </c>
      <c r="I494" s="8">
        <v>5</v>
      </c>
      <c r="J494" s="8">
        <v>4</v>
      </c>
      <c r="K494" s="8">
        <v>5</v>
      </c>
      <c r="L494" s="8">
        <v>5</v>
      </c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  <c r="AC494" s="8"/>
      <c r="AD494" s="8"/>
      <c r="AE494" s="8"/>
      <c r="AF494" s="8"/>
      <c r="AG494" s="8"/>
      <c r="AH494" s="8"/>
      <c r="AI494" s="8"/>
      <c r="AJ494" s="8"/>
      <c r="AK494" s="8"/>
      <c r="AL494" s="8"/>
      <c r="AM494" s="8"/>
      <c r="AN494" s="8"/>
      <c r="AO494" s="8"/>
      <c r="AP494" s="8"/>
      <c r="AQ494" s="8"/>
      <c r="AR494" s="8"/>
      <c r="AS494" s="8"/>
      <c r="AT494" s="8"/>
      <c r="AU494" s="8"/>
      <c r="AV494" s="8"/>
      <c r="AW494" s="8"/>
      <c r="AX494" s="8"/>
      <c r="AY494" s="8"/>
      <c r="AZ494" s="8"/>
      <c r="BA494" s="8"/>
      <c r="BB494" s="8"/>
      <c r="BC494" s="8"/>
      <c r="BD494" s="8"/>
      <c r="BE494" s="8"/>
      <c r="BF494" s="8"/>
      <c r="BG494" s="8"/>
      <c r="BH494" s="8"/>
      <c r="BI494" s="8"/>
      <c r="BJ494" s="8"/>
      <c r="BK494" s="8"/>
      <c r="BL494" s="8"/>
      <c r="BM494" s="8"/>
      <c r="BN494" s="8"/>
      <c r="BO494" s="8"/>
      <c r="BP494" s="8"/>
      <c r="BQ494" s="8"/>
      <c r="BR494" s="8"/>
      <c r="BS494" s="8"/>
      <c r="BT494" s="8"/>
      <c r="BU494" s="8"/>
      <c r="BV494" s="8"/>
      <c r="BW494" s="8"/>
      <c r="BX494" s="8"/>
      <c r="BY494" s="8"/>
      <c r="BZ494" s="8"/>
      <c r="CA494" s="8"/>
      <c r="CB494" s="8"/>
      <c r="CC494" s="8"/>
      <c r="CD494" s="8"/>
      <c r="CE494" s="8"/>
    </row>
    <row r="495" spans="1:83" ht="45.75" thickBot="1">
      <c r="A495" s="280"/>
      <c r="B495" s="214" t="s">
        <v>432</v>
      </c>
      <c r="C495" s="211" t="s">
        <v>63</v>
      </c>
      <c r="D495" s="8">
        <v>5</v>
      </c>
      <c r="E495" s="8">
        <v>4</v>
      </c>
      <c r="F495" s="8">
        <v>5</v>
      </c>
      <c r="G495" s="8">
        <v>5</v>
      </c>
      <c r="H495" s="8">
        <v>5</v>
      </c>
      <c r="I495" s="8">
        <v>4</v>
      </c>
      <c r="J495" s="8">
        <v>5</v>
      </c>
      <c r="K495" s="8">
        <v>5</v>
      </c>
      <c r="L495" s="8">
        <v>5</v>
      </c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  <c r="AC495" s="8"/>
      <c r="AD495" s="8"/>
      <c r="AE495" s="8"/>
      <c r="AF495" s="8"/>
      <c r="AG495" s="8"/>
      <c r="AH495" s="8"/>
      <c r="AI495" s="8"/>
      <c r="AJ495" s="8"/>
      <c r="AK495" s="8"/>
      <c r="AL495" s="8"/>
      <c r="AM495" s="8"/>
      <c r="AN495" s="8"/>
      <c r="AO495" s="8"/>
      <c r="AP495" s="8"/>
      <c r="AQ495" s="8"/>
      <c r="AR495" s="8"/>
      <c r="AS495" s="8"/>
      <c r="AT495" s="8"/>
      <c r="AU495" s="8"/>
      <c r="AV495" s="8"/>
      <c r="AW495" s="8"/>
      <c r="AX495" s="8"/>
      <c r="AY495" s="8"/>
      <c r="AZ495" s="8"/>
      <c r="BA495" s="8"/>
      <c r="BB495" s="8"/>
      <c r="BC495" s="8"/>
      <c r="BD495" s="8"/>
      <c r="BE495" s="8"/>
      <c r="BF495" s="8"/>
      <c r="BG495" s="8"/>
      <c r="BH495" s="8"/>
      <c r="BI495" s="8"/>
      <c r="BJ495" s="8"/>
      <c r="BK495" s="8"/>
      <c r="BL495" s="8"/>
      <c r="BM495" s="8"/>
      <c r="BN495" s="8"/>
      <c r="BO495" s="8"/>
      <c r="BP495" s="8"/>
      <c r="BQ495" s="8"/>
      <c r="BR495" s="8"/>
      <c r="BS495" s="8"/>
      <c r="BT495" s="8"/>
      <c r="BU495" s="8"/>
      <c r="BV495" s="8"/>
      <c r="BW495" s="8"/>
      <c r="BX495" s="8"/>
      <c r="BY495" s="8"/>
      <c r="BZ495" s="8"/>
      <c r="CA495" s="8"/>
      <c r="CB495" s="8"/>
      <c r="CC495" s="8"/>
      <c r="CD495" s="8"/>
      <c r="CE495" s="8"/>
    </row>
    <row r="496" spans="1:83" ht="60.75" thickBot="1">
      <c r="A496" s="280"/>
      <c r="B496" s="214" t="s">
        <v>433</v>
      </c>
      <c r="C496" s="211" t="s">
        <v>63</v>
      </c>
      <c r="D496" s="8">
        <v>5</v>
      </c>
      <c r="E496" s="8">
        <v>5</v>
      </c>
      <c r="F496" s="8">
        <v>5</v>
      </c>
      <c r="G496" s="8">
        <v>5</v>
      </c>
      <c r="H496" s="8">
        <v>5</v>
      </c>
      <c r="I496" s="8">
        <v>4</v>
      </c>
      <c r="J496" s="8">
        <v>5</v>
      </c>
      <c r="K496" s="8">
        <v>5</v>
      </c>
      <c r="L496" s="8">
        <v>5</v>
      </c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8"/>
      <c r="AD496" s="8"/>
      <c r="AE496" s="8"/>
      <c r="AF496" s="8"/>
      <c r="AG496" s="8"/>
      <c r="AH496" s="8"/>
      <c r="AI496" s="8"/>
      <c r="AJ496" s="8"/>
      <c r="AK496" s="8"/>
      <c r="AL496" s="8"/>
      <c r="AM496" s="8"/>
      <c r="AN496" s="8"/>
      <c r="AO496" s="8"/>
      <c r="AP496" s="8"/>
      <c r="AQ496" s="8"/>
      <c r="AR496" s="8"/>
      <c r="AS496" s="8"/>
      <c r="AT496" s="8"/>
      <c r="AU496" s="8"/>
      <c r="AV496" s="8"/>
      <c r="AW496" s="8"/>
      <c r="AX496" s="8"/>
      <c r="AY496" s="8"/>
      <c r="AZ496" s="8"/>
      <c r="BA496" s="8"/>
      <c r="BB496" s="8"/>
      <c r="BC496" s="8"/>
      <c r="BD496" s="8"/>
      <c r="BE496" s="8"/>
      <c r="BF496" s="8"/>
      <c r="BG496" s="8"/>
      <c r="BH496" s="8"/>
      <c r="BI496" s="8"/>
      <c r="BJ496" s="8"/>
      <c r="BK496" s="8"/>
      <c r="BL496" s="8"/>
      <c r="BM496" s="8"/>
      <c r="BN496" s="8"/>
      <c r="BO496" s="8"/>
      <c r="BP496" s="8"/>
      <c r="BQ496" s="8"/>
      <c r="BR496" s="8"/>
      <c r="BS496" s="8"/>
      <c r="BT496" s="8"/>
      <c r="BU496" s="8"/>
      <c r="BV496" s="8"/>
      <c r="BW496" s="8"/>
      <c r="BX496" s="8"/>
      <c r="BY496" s="8"/>
      <c r="BZ496" s="8"/>
      <c r="CA496" s="8"/>
      <c r="CB496" s="8"/>
      <c r="CC496" s="8"/>
      <c r="CD496" s="8"/>
      <c r="CE496" s="8"/>
    </row>
    <row r="497" spans="1:83" ht="44.25" thickBot="1">
      <c r="A497" s="280"/>
      <c r="B497" s="215" t="s">
        <v>434</v>
      </c>
      <c r="C497" s="69" t="s">
        <v>31</v>
      </c>
      <c r="D497" s="182" t="e">
        <v>#DIV/0!</v>
      </c>
      <c r="E497" s="182" t="e">
        <v>#DIV/0!</v>
      </c>
      <c r="F497" s="182" t="e">
        <v>#DIV/0!</v>
      </c>
      <c r="G497" s="182" t="e">
        <v>#DIV/0!</v>
      </c>
      <c r="H497" s="182" t="e">
        <v>#DIV/0!</v>
      </c>
      <c r="I497" s="182" t="e">
        <v>#DIV/0!</v>
      </c>
      <c r="J497" s="182" t="e">
        <v>#DIV/0!</v>
      </c>
      <c r="K497" s="182" t="e">
        <v>#DIV/0!</v>
      </c>
      <c r="L497" s="182" t="e">
        <v>#DIV/0!</v>
      </c>
      <c r="M497" s="182">
        <f t="shared" ref="M497:BP497" si="0">COUNTIF(M498:M505,"да")/8*100</f>
        <v>0</v>
      </c>
      <c r="N497" s="182">
        <f t="shared" si="0"/>
        <v>0</v>
      </c>
      <c r="O497" s="182">
        <f t="shared" si="0"/>
        <v>0</v>
      </c>
      <c r="P497" s="182">
        <f t="shared" si="0"/>
        <v>0</v>
      </c>
      <c r="Q497" s="182">
        <f t="shared" si="0"/>
        <v>0</v>
      </c>
      <c r="R497" s="182">
        <f t="shared" si="0"/>
        <v>0</v>
      </c>
      <c r="S497" s="182">
        <f t="shared" si="0"/>
        <v>0</v>
      </c>
      <c r="T497" s="182">
        <f t="shared" si="0"/>
        <v>0</v>
      </c>
      <c r="U497" s="182">
        <f t="shared" si="0"/>
        <v>0</v>
      </c>
      <c r="V497" s="182">
        <f t="shared" si="0"/>
        <v>0</v>
      </c>
      <c r="W497" s="182">
        <f t="shared" si="0"/>
        <v>0</v>
      </c>
      <c r="X497" s="182">
        <f t="shared" si="0"/>
        <v>0</v>
      </c>
      <c r="Y497" s="182">
        <f t="shared" si="0"/>
        <v>0</v>
      </c>
      <c r="Z497" s="182">
        <f t="shared" si="0"/>
        <v>0</v>
      </c>
      <c r="AA497" s="182">
        <f t="shared" si="0"/>
        <v>0</v>
      </c>
      <c r="AB497" s="182">
        <f t="shared" si="0"/>
        <v>0</v>
      </c>
      <c r="AC497" s="182">
        <f t="shared" si="0"/>
        <v>0</v>
      </c>
      <c r="AD497" s="182">
        <f t="shared" si="0"/>
        <v>0</v>
      </c>
      <c r="AE497" s="182">
        <f t="shared" si="0"/>
        <v>0</v>
      </c>
      <c r="AF497" s="182">
        <f t="shared" si="0"/>
        <v>0</v>
      </c>
      <c r="AG497" s="182">
        <f t="shared" si="0"/>
        <v>0</v>
      </c>
      <c r="AH497" s="182">
        <f t="shared" si="0"/>
        <v>0</v>
      </c>
      <c r="AI497" s="182">
        <f t="shared" si="0"/>
        <v>0</v>
      </c>
      <c r="AJ497" s="182">
        <f t="shared" si="0"/>
        <v>0</v>
      </c>
      <c r="AK497" s="182">
        <f t="shared" si="0"/>
        <v>0</v>
      </c>
      <c r="AL497" s="182">
        <f t="shared" si="0"/>
        <v>0</v>
      </c>
      <c r="AM497" s="182">
        <f t="shared" si="0"/>
        <v>0</v>
      </c>
      <c r="AN497" s="182">
        <f t="shared" si="0"/>
        <v>0</v>
      </c>
      <c r="AO497" s="182">
        <f t="shared" si="0"/>
        <v>0</v>
      </c>
      <c r="AP497" s="182">
        <f t="shared" si="0"/>
        <v>0</v>
      </c>
      <c r="AQ497" s="182">
        <f t="shared" si="0"/>
        <v>0</v>
      </c>
      <c r="AR497" s="182">
        <f t="shared" si="0"/>
        <v>0</v>
      </c>
      <c r="AS497" s="182">
        <f t="shared" si="0"/>
        <v>0</v>
      </c>
      <c r="AT497" s="182">
        <f t="shared" si="0"/>
        <v>0</v>
      </c>
      <c r="AU497" s="182">
        <f t="shared" si="0"/>
        <v>0</v>
      </c>
      <c r="AV497" s="182">
        <f t="shared" si="0"/>
        <v>0</v>
      </c>
      <c r="AW497" s="182">
        <f t="shared" si="0"/>
        <v>0</v>
      </c>
      <c r="AX497" s="182">
        <f t="shared" si="0"/>
        <v>0</v>
      </c>
      <c r="AY497" s="182">
        <f t="shared" si="0"/>
        <v>0</v>
      </c>
      <c r="AZ497" s="182">
        <f t="shared" si="0"/>
        <v>0</v>
      </c>
      <c r="BA497" s="182">
        <f t="shared" si="0"/>
        <v>0</v>
      </c>
      <c r="BB497" s="182">
        <f t="shared" si="0"/>
        <v>0</v>
      </c>
      <c r="BC497" s="182">
        <f t="shared" si="0"/>
        <v>0</v>
      </c>
      <c r="BD497" s="182">
        <f t="shared" si="0"/>
        <v>0</v>
      </c>
      <c r="BE497" s="182">
        <f t="shared" si="0"/>
        <v>0</v>
      </c>
      <c r="BF497" s="182">
        <f t="shared" si="0"/>
        <v>0</v>
      </c>
      <c r="BG497" s="182">
        <f t="shared" si="0"/>
        <v>0</v>
      </c>
      <c r="BH497" s="182">
        <f t="shared" si="0"/>
        <v>0</v>
      </c>
      <c r="BI497" s="182">
        <f t="shared" si="0"/>
        <v>0</v>
      </c>
      <c r="BJ497" s="182">
        <f t="shared" si="0"/>
        <v>0</v>
      </c>
      <c r="BK497" s="182">
        <f t="shared" si="0"/>
        <v>0</v>
      </c>
      <c r="BL497" s="182">
        <f t="shared" si="0"/>
        <v>0</v>
      </c>
      <c r="BM497" s="182">
        <f t="shared" si="0"/>
        <v>0</v>
      </c>
      <c r="BN497" s="182">
        <f t="shared" si="0"/>
        <v>0</v>
      </c>
      <c r="BO497" s="182">
        <f t="shared" si="0"/>
        <v>0</v>
      </c>
      <c r="BP497" s="182">
        <f t="shared" si="0"/>
        <v>0</v>
      </c>
      <c r="BQ497" s="182">
        <f t="shared" ref="BQ497:CE497" si="1">COUNTIF(BQ498:BQ505,"да")/8*100</f>
        <v>0</v>
      </c>
      <c r="BR497" s="182">
        <f t="shared" si="1"/>
        <v>0</v>
      </c>
      <c r="BS497" s="182">
        <f t="shared" si="1"/>
        <v>0</v>
      </c>
      <c r="BT497" s="182">
        <f t="shared" si="1"/>
        <v>0</v>
      </c>
      <c r="BU497" s="182">
        <f t="shared" si="1"/>
        <v>0</v>
      </c>
      <c r="BV497" s="182">
        <f t="shared" si="1"/>
        <v>0</v>
      </c>
      <c r="BW497" s="182">
        <f t="shared" si="1"/>
        <v>0</v>
      </c>
      <c r="BX497" s="182">
        <f t="shared" si="1"/>
        <v>0</v>
      </c>
      <c r="BY497" s="182">
        <f t="shared" si="1"/>
        <v>0</v>
      </c>
      <c r="BZ497" s="182">
        <f t="shared" si="1"/>
        <v>0</v>
      </c>
      <c r="CA497" s="182">
        <f t="shared" si="1"/>
        <v>0</v>
      </c>
      <c r="CB497" s="182">
        <f t="shared" si="1"/>
        <v>0</v>
      </c>
      <c r="CC497" s="182">
        <f t="shared" si="1"/>
        <v>0</v>
      </c>
      <c r="CD497" s="182">
        <f t="shared" si="1"/>
        <v>0</v>
      </c>
      <c r="CE497" s="182">
        <f t="shared" si="1"/>
        <v>0</v>
      </c>
    </row>
    <row r="498" spans="1:83" ht="45.75" thickBot="1">
      <c r="A498" s="280"/>
      <c r="B498" s="216" t="s">
        <v>435</v>
      </c>
      <c r="C498" s="69" t="s">
        <v>27</v>
      </c>
      <c r="D498" s="4" t="s">
        <v>478</v>
      </c>
      <c r="E498" s="4" t="s">
        <v>478</v>
      </c>
      <c r="F498" s="4" t="s">
        <v>478</v>
      </c>
      <c r="G498" s="4" t="s">
        <v>478</v>
      </c>
      <c r="H498" s="4" t="s">
        <v>478</v>
      </c>
      <c r="I498" s="4" t="s">
        <v>478</v>
      </c>
      <c r="J498" s="4" t="s">
        <v>478</v>
      </c>
      <c r="K498" s="4" t="s">
        <v>478</v>
      </c>
      <c r="L498" s="4" t="s">
        <v>478</v>
      </c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  <c r="BO498" s="4"/>
      <c r="BP498" s="4"/>
      <c r="BQ498" s="4"/>
      <c r="BR498" s="4"/>
      <c r="BS498" s="4"/>
      <c r="BT498" s="4"/>
      <c r="BU498" s="4"/>
      <c r="BV498" s="4"/>
      <c r="BW498" s="4"/>
      <c r="BX498" s="4"/>
      <c r="BY498" s="4"/>
      <c r="BZ498" s="4"/>
      <c r="CA498" s="4"/>
      <c r="CB498" s="4"/>
      <c r="CC498" s="4"/>
      <c r="CD498" s="4"/>
      <c r="CE498" s="4"/>
    </row>
    <row r="499" spans="1:83" ht="45.75" thickBot="1">
      <c r="A499" s="280"/>
      <c r="B499" s="216" t="s">
        <v>436</v>
      </c>
      <c r="C499" s="69" t="s">
        <v>27</v>
      </c>
      <c r="D499" s="4" t="s">
        <v>478</v>
      </c>
      <c r="E499" s="4" t="s">
        <v>478</v>
      </c>
      <c r="F499" s="4" t="s">
        <v>478</v>
      </c>
      <c r="G499" s="4" t="s">
        <v>478</v>
      </c>
      <c r="H499" s="4" t="s">
        <v>478</v>
      </c>
      <c r="I499" s="4" t="s">
        <v>478</v>
      </c>
      <c r="J499" s="4" t="s">
        <v>478</v>
      </c>
      <c r="K499" s="4" t="s">
        <v>478</v>
      </c>
      <c r="L499" s="4" t="s">
        <v>478</v>
      </c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  <c r="BO499" s="4"/>
      <c r="BP499" s="4"/>
      <c r="BQ499" s="4"/>
      <c r="BR499" s="4"/>
      <c r="BS499" s="4"/>
      <c r="BT499" s="4"/>
      <c r="BU499" s="4"/>
      <c r="BV499" s="4"/>
      <c r="BW499" s="4"/>
      <c r="BX499" s="4"/>
      <c r="BY499" s="4"/>
      <c r="BZ499" s="4"/>
      <c r="CA499" s="4"/>
      <c r="CB499" s="4"/>
      <c r="CC499" s="4"/>
      <c r="CD499" s="4"/>
      <c r="CE499" s="4"/>
    </row>
    <row r="500" spans="1:83" ht="45.75" thickBot="1">
      <c r="A500" s="280"/>
      <c r="B500" s="216" t="s">
        <v>437</v>
      </c>
      <c r="C500" s="69" t="s">
        <v>27</v>
      </c>
      <c r="D500" s="4" t="s">
        <v>478</v>
      </c>
      <c r="E500" s="4" t="s">
        <v>478</v>
      </c>
      <c r="F500" s="4" t="s">
        <v>478</v>
      </c>
      <c r="G500" s="4" t="s">
        <v>478</v>
      </c>
      <c r="H500" s="4" t="s">
        <v>478</v>
      </c>
      <c r="I500" s="4" t="s">
        <v>478</v>
      </c>
      <c r="J500" s="4" t="s">
        <v>478</v>
      </c>
      <c r="K500" s="4" t="s">
        <v>478</v>
      </c>
      <c r="L500" s="4" t="s">
        <v>478</v>
      </c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  <c r="BO500" s="4"/>
      <c r="BP500" s="4"/>
      <c r="BQ500" s="4"/>
      <c r="BR500" s="4"/>
      <c r="BS500" s="4"/>
      <c r="BT500" s="4"/>
      <c r="BU500" s="4"/>
      <c r="BV500" s="4"/>
      <c r="BW500" s="4"/>
      <c r="BX500" s="4"/>
      <c r="BY500" s="4"/>
      <c r="BZ500" s="4"/>
      <c r="CA500" s="4"/>
      <c r="CB500" s="4"/>
      <c r="CC500" s="4"/>
      <c r="CD500" s="4"/>
      <c r="CE500" s="4"/>
    </row>
    <row r="501" spans="1:83" ht="30.75" thickBot="1">
      <c r="A501" s="280"/>
      <c r="B501" s="216" t="s">
        <v>438</v>
      </c>
      <c r="C501" s="69" t="s">
        <v>27</v>
      </c>
      <c r="D501" s="4" t="s">
        <v>478</v>
      </c>
      <c r="E501" s="4" t="s">
        <v>478</v>
      </c>
      <c r="F501" s="4" t="s">
        <v>478</v>
      </c>
      <c r="G501" s="4" t="s">
        <v>478</v>
      </c>
      <c r="H501" s="4" t="s">
        <v>478</v>
      </c>
      <c r="I501" s="4" t="s">
        <v>478</v>
      </c>
      <c r="J501" s="4" t="s">
        <v>478</v>
      </c>
      <c r="K501" s="4" t="s">
        <v>478</v>
      </c>
      <c r="L501" s="4" t="s">
        <v>478</v>
      </c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  <c r="BO501" s="4"/>
      <c r="BP501" s="4"/>
      <c r="BQ501" s="4"/>
      <c r="BR501" s="4"/>
      <c r="BS501" s="4"/>
      <c r="BT501" s="4"/>
      <c r="BU501" s="4"/>
      <c r="BV501" s="4"/>
      <c r="BW501" s="4"/>
      <c r="BX501" s="4"/>
      <c r="BY501" s="4"/>
      <c r="BZ501" s="4"/>
      <c r="CA501" s="4"/>
      <c r="CB501" s="4"/>
      <c r="CC501" s="4"/>
      <c r="CD501" s="4"/>
      <c r="CE501" s="4"/>
    </row>
    <row r="502" spans="1:83" ht="45.75" thickBot="1">
      <c r="A502" s="280"/>
      <c r="B502" s="216" t="s">
        <v>439</v>
      </c>
      <c r="C502" s="69" t="s">
        <v>27</v>
      </c>
      <c r="D502" s="4" t="s">
        <v>478</v>
      </c>
      <c r="E502" s="4" t="s">
        <v>478</v>
      </c>
      <c r="F502" s="4" t="s">
        <v>478</v>
      </c>
      <c r="G502" s="4" t="s">
        <v>478</v>
      </c>
      <c r="H502" s="4" t="s">
        <v>478</v>
      </c>
      <c r="I502" s="4" t="s">
        <v>480</v>
      </c>
      <c r="J502" s="4" t="s">
        <v>478</v>
      </c>
      <c r="K502" s="4" t="s">
        <v>478</v>
      </c>
      <c r="L502" s="4" t="s">
        <v>478</v>
      </c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  <c r="BO502" s="4"/>
      <c r="BP502" s="4"/>
      <c r="BQ502" s="4"/>
      <c r="BR502" s="4"/>
      <c r="BS502" s="4"/>
      <c r="BT502" s="4"/>
      <c r="BU502" s="4"/>
      <c r="BV502" s="4"/>
      <c r="BW502" s="4"/>
      <c r="BX502" s="4"/>
      <c r="BY502" s="4"/>
      <c r="BZ502" s="4"/>
      <c r="CA502" s="4"/>
      <c r="CB502" s="4"/>
      <c r="CC502" s="4"/>
      <c r="CD502" s="4"/>
      <c r="CE502" s="4"/>
    </row>
    <row r="503" spans="1:83" ht="45.75" thickBot="1">
      <c r="A503" s="280"/>
      <c r="B503" s="216" t="s">
        <v>440</v>
      </c>
      <c r="C503" s="69" t="s">
        <v>27</v>
      </c>
      <c r="D503" s="4" t="s">
        <v>478</v>
      </c>
      <c r="E503" s="4" t="s">
        <v>478</v>
      </c>
      <c r="F503" s="4" t="s">
        <v>478</v>
      </c>
      <c r="G503" s="4" t="s">
        <v>478</v>
      </c>
      <c r="H503" s="4" t="s">
        <v>478</v>
      </c>
      <c r="I503" s="4" t="s">
        <v>480</v>
      </c>
      <c r="J503" s="4" t="s">
        <v>478</v>
      </c>
      <c r="K503" s="4" t="s">
        <v>478</v>
      </c>
      <c r="L503" s="4" t="s">
        <v>478</v>
      </c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  <c r="BO503" s="4"/>
      <c r="BP503" s="4"/>
      <c r="BQ503" s="4"/>
      <c r="BR503" s="4"/>
      <c r="BS503" s="4"/>
      <c r="BT503" s="4"/>
      <c r="BU503" s="4"/>
      <c r="BV503" s="4"/>
      <c r="BW503" s="4"/>
      <c r="BX503" s="4"/>
      <c r="BY503" s="4"/>
      <c r="BZ503" s="4"/>
      <c r="CA503" s="4"/>
      <c r="CB503" s="4"/>
      <c r="CC503" s="4"/>
      <c r="CD503" s="4"/>
      <c r="CE503" s="4"/>
    </row>
    <row r="504" spans="1:83" ht="60.75" thickBot="1">
      <c r="A504" s="280"/>
      <c r="B504" s="216" t="s">
        <v>441</v>
      </c>
      <c r="C504" s="69" t="s">
        <v>27</v>
      </c>
      <c r="D504" s="4" t="s">
        <v>478</v>
      </c>
      <c r="E504" s="4" t="s">
        <v>478</v>
      </c>
      <c r="F504" s="4" t="s">
        <v>478</v>
      </c>
      <c r="G504" s="4" t="s">
        <v>478</v>
      </c>
      <c r="H504" s="4" t="s">
        <v>478</v>
      </c>
      <c r="I504" s="4" t="s">
        <v>478</v>
      </c>
      <c r="J504" s="4" t="s">
        <v>478</v>
      </c>
      <c r="K504" s="4" t="s">
        <v>478</v>
      </c>
      <c r="L504" s="4" t="s">
        <v>478</v>
      </c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  <c r="BO504" s="4"/>
      <c r="BP504" s="4"/>
      <c r="BQ504" s="4"/>
      <c r="BR504" s="4"/>
      <c r="BS504" s="4"/>
      <c r="BT504" s="4"/>
      <c r="BU504" s="4"/>
      <c r="BV504" s="4"/>
      <c r="BW504" s="4"/>
      <c r="BX504" s="4"/>
      <c r="BY504" s="4"/>
      <c r="BZ504" s="4"/>
      <c r="CA504" s="4"/>
      <c r="CB504" s="4"/>
      <c r="CC504" s="4"/>
      <c r="CD504" s="4"/>
      <c r="CE504" s="4"/>
    </row>
    <row r="505" spans="1:83" ht="45.75" thickBot="1">
      <c r="A505" s="280"/>
      <c r="B505" s="217" t="s">
        <v>442</v>
      </c>
      <c r="C505" s="74" t="s">
        <v>27</v>
      </c>
      <c r="D505" s="4" t="s">
        <v>478</v>
      </c>
      <c r="E505" s="4" t="s">
        <v>478</v>
      </c>
      <c r="F505" s="4" t="s">
        <v>478</v>
      </c>
      <c r="G505" s="4" t="s">
        <v>478</v>
      </c>
      <c r="H505" s="4" t="s">
        <v>478</v>
      </c>
      <c r="I505" s="4" t="s">
        <v>480</v>
      </c>
      <c r="J505" s="4" t="s">
        <v>478</v>
      </c>
      <c r="K505" s="4" t="s">
        <v>478</v>
      </c>
      <c r="L505" s="4" t="s">
        <v>478</v>
      </c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  <c r="BO505" s="4"/>
      <c r="BP505" s="4"/>
      <c r="BQ505" s="4"/>
      <c r="BR505" s="4"/>
      <c r="BS505" s="4"/>
      <c r="BT505" s="4"/>
      <c r="BU505" s="4"/>
      <c r="BV505" s="4"/>
      <c r="BW505" s="4"/>
      <c r="BX505" s="4"/>
      <c r="BY505" s="4"/>
      <c r="BZ505" s="4"/>
      <c r="CA505" s="4"/>
      <c r="CB505" s="4"/>
      <c r="CC505" s="4"/>
      <c r="CD505" s="4"/>
      <c r="CE505" s="4"/>
    </row>
    <row r="506" spans="1:83" ht="45.75" customHeight="1" thickBot="1">
      <c r="A506" s="264" t="s">
        <v>443</v>
      </c>
      <c r="B506" s="218" t="s">
        <v>444</v>
      </c>
      <c r="C506" s="210" t="s">
        <v>27</v>
      </c>
      <c r="D506" s="8" t="s">
        <v>480</v>
      </c>
      <c r="E506" s="8" t="s">
        <v>480</v>
      </c>
      <c r="F506" s="8" t="s">
        <v>480</v>
      </c>
      <c r="G506" s="8" t="s">
        <v>480</v>
      </c>
      <c r="H506" s="8" t="s">
        <v>480</v>
      </c>
      <c r="I506" s="8" t="s">
        <v>480</v>
      </c>
      <c r="J506" s="8" t="s">
        <v>480</v>
      </c>
      <c r="K506" s="8" t="s">
        <v>480</v>
      </c>
      <c r="L506" s="8" t="s">
        <v>480</v>
      </c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  <c r="AC506" s="8"/>
      <c r="AD506" s="8"/>
      <c r="AE506" s="8"/>
      <c r="AF506" s="8"/>
      <c r="AG506" s="8"/>
      <c r="AH506" s="8"/>
      <c r="AI506" s="8"/>
      <c r="AJ506" s="8"/>
      <c r="AK506" s="8"/>
      <c r="AL506" s="8"/>
      <c r="AM506" s="8"/>
      <c r="AN506" s="8"/>
      <c r="AO506" s="8"/>
      <c r="AP506" s="8"/>
      <c r="AQ506" s="8"/>
      <c r="AR506" s="8"/>
      <c r="AS506" s="8"/>
      <c r="AT506" s="8"/>
      <c r="AU506" s="8"/>
      <c r="AV506" s="8"/>
      <c r="AW506" s="8"/>
      <c r="AX506" s="8"/>
      <c r="AY506" s="8"/>
      <c r="AZ506" s="8"/>
      <c r="BA506" s="8"/>
      <c r="BB506" s="8"/>
      <c r="BC506" s="8"/>
      <c r="BD506" s="8"/>
      <c r="BE506" s="8"/>
      <c r="BF506" s="8"/>
      <c r="BG506" s="8"/>
      <c r="BH506" s="8"/>
      <c r="BI506" s="8"/>
      <c r="BJ506" s="8"/>
      <c r="BK506" s="8"/>
      <c r="BL506" s="8"/>
      <c r="BM506" s="8"/>
      <c r="BN506" s="8"/>
      <c r="BO506" s="8"/>
      <c r="BP506" s="8"/>
      <c r="BQ506" s="8"/>
      <c r="BR506" s="8"/>
      <c r="BS506" s="8"/>
      <c r="BT506" s="8"/>
      <c r="BU506" s="8"/>
      <c r="BV506" s="8"/>
      <c r="BW506" s="8"/>
      <c r="BX506" s="8"/>
      <c r="BY506" s="8"/>
      <c r="BZ506" s="8"/>
      <c r="CA506" s="8"/>
      <c r="CB506" s="8"/>
      <c r="CC506" s="8"/>
      <c r="CD506" s="8"/>
      <c r="CE506" s="8"/>
    </row>
    <row r="507" spans="1:83" ht="15.75" thickBot="1">
      <c r="A507" s="264"/>
      <c r="B507" s="205" t="s">
        <v>283</v>
      </c>
      <c r="C507" s="211" t="s">
        <v>284</v>
      </c>
      <c r="D507" s="75" t="s">
        <v>558</v>
      </c>
      <c r="E507" s="75"/>
      <c r="F507" s="75" t="s">
        <v>578</v>
      </c>
      <c r="G507" s="75"/>
      <c r="H507" s="75"/>
      <c r="I507" s="75"/>
      <c r="J507" s="75"/>
      <c r="K507" s="75"/>
      <c r="L507" s="75"/>
      <c r="M507" s="75"/>
      <c r="N507" s="75"/>
      <c r="O507" s="75"/>
      <c r="P507" s="75"/>
      <c r="Q507" s="75"/>
      <c r="R507" s="75"/>
      <c r="S507" s="75"/>
      <c r="T507" s="75"/>
      <c r="U507" s="75"/>
      <c r="V507" s="75"/>
      <c r="W507" s="75"/>
      <c r="X507" s="75"/>
      <c r="Y507" s="75"/>
      <c r="Z507" s="75"/>
      <c r="AA507" s="75"/>
      <c r="AB507" s="75"/>
      <c r="AC507" s="75"/>
      <c r="AD507" s="75"/>
      <c r="AE507" s="75"/>
      <c r="AF507" s="75"/>
      <c r="AG507" s="75"/>
      <c r="AH507" s="75"/>
      <c r="AI507" s="75"/>
      <c r="AJ507" s="75"/>
      <c r="AK507" s="75"/>
      <c r="AL507" s="75"/>
      <c r="AM507" s="75"/>
      <c r="AN507" s="75"/>
      <c r="AO507" s="75"/>
      <c r="AP507" s="75"/>
      <c r="AQ507" s="75"/>
      <c r="AR507" s="75"/>
      <c r="AS507" s="75"/>
      <c r="AT507" s="75"/>
      <c r="AU507" s="75"/>
      <c r="AV507" s="75"/>
      <c r="AW507" s="75"/>
      <c r="AX507" s="75"/>
      <c r="AY507" s="75"/>
      <c r="AZ507" s="75"/>
      <c r="BA507" s="75"/>
      <c r="BB507" s="75"/>
      <c r="BC507" s="75"/>
      <c r="BD507" s="75"/>
      <c r="BE507" s="75"/>
      <c r="BF507" s="75"/>
      <c r="BG507" s="75"/>
      <c r="BH507" s="75"/>
      <c r="BI507" s="75"/>
      <c r="BJ507" s="75"/>
      <c r="BK507" s="75"/>
      <c r="BL507" s="75"/>
      <c r="BM507" s="75"/>
      <c r="BN507" s="75"/>
      <c r="BO507" s="75"/>
      <c r="BP507" s="75"/>
      <c r="BQ507" s="75"/>
      <c r="BR507" s="75"/>
      <c r="BS507" s="75"/>
      <c r="BT507" s="75"/>
      <c r="BU507" s="75"/>
      <c r="BV507" s="75"/>
      <c r="BW507" s="75"/>
      <c r="BX507" s="75"/>
      <c r="BY507" s="75"/>
      <c r="BZ507" s="75"/>
      <c r="CA507" s="75"/>
      <c r="CB507" s="75"/>
      <c r="CC507" s="75"/>
      <c r="CD507" s="75"/>
      <c r="CE507" s="75"/>
    </row>
    <row r="508" spans="1:83" ht="45.75" thickBot="1">
      <c r="A508" s="264"/>
      <c r="B508" s="154" t="s">
        <v>445</v>
      </c>
      <c r="C508" s="71" t="s">
        <v>31</v>
      </c>
      <c r="D508" s="183">
        <v>33.299999999999997</v>
      </c>
      <c r="E508" s="183">
        <v>0</v>
      </c>
      <c r="F508" s="183">
        <v>0</v>
      </c>
      <c r="G508" s="183">
        <v>0</v>
      </c>
      <c r="H508" s="183">
        <v>0</v>
      </c>
      <c r="I508" s="183">
        <v>0</v>
      </c>
      <c r="J508" s="183">
        <v>0</v>
      </c>
      <c r="K508" s="183">
        <v>0</v>
      </c>
      <c r="L508" s="183">
        <v>4.8</v>
      </c>
      <c r="M508" s="183"/>
      <c r="N508" s="183"/>
      <c r="O508" s="183"/>
      <c r="P508" s="183"/>
      <c r="Q508" s="183"/>
      <c r="R508" s="183"/>
      <c r="S508" s="183"/>
      <c r="T508" s="183"/>
      <c r="U508" s="183"/>
      <c r="V508" s="183"/>
      <c r="W508" s="183"/>
      <c r="X508" s="183"/>
      <c r="Y508" s="183"/>
      <c r="Z508" s="183"/>
      <c r="AA508" s="183"/>
      <c r="AB508" s="183"/>
      <c r="AC508" s="183"/>
      <c r="AD508" s="183"/>
      <c r="AE508" s="183"/>
      <c r="AF508" s="183"/>
      <c r="AG508" s="183"/>
      <c r="AH508" s="183"/>
      <c r="AI508" s="183"/>
      <c r="AJ508" s="183"/>
      <c r="AK508" s="183"/>
      <c r="AL508" s="183"/>
      <c r="AM508" s="183"/>
      <c r="AN508" s="183"/>
      <c r="AO508" s="183"/>
      <c r="AP508" s="183"/>
      <c r="AQ508" s="183"/>
      <c r="AR508" s="183"/>
      <c r="AS508" s="183"/>
      <c r="AT508" s="183"/>
      <c r="AU508" s="183"/>
      <c r="AV508" s="183"/>
      <c r="AW508" s="183"/>
      <c r="AX508" s="183"/>
      <c r="AY508" s="183"/>
      <c r="AZ508" s="183"/>
      <c r="BA508" s="183"/>
      <c r="BB508" s="183"/>
      <c r="BC508" s="183"/>
      <c r="BD508" s="183"/>
      <c r="BE508" s="183"/>
      <c r="BF508" s="183"/>
      <c r="BG508" s="183"/>
      <c r="BH508" s="183"/>
      <c r="BI508" s="183"/>
      <c r="BJ508" s="183"/>
      <c r="BK508" s="183"/>
      <c r="BL508" s="183"/>
      <c r="BM508" s="183"/>
      <c r="BN508" s="183"/>
      <c r="BO508" s="183"/>
      <c r="BP508" s="183"/>
      <c r="BQ508" s="183"/>
      <c r="BR508" s="183"/>
      <c r="BS508" s="183"/>
      <c r="BT508" s="183"/>
      <c r="BU508" s="183"/>
      <c r="BV508" s="183"/>
      <c r="BW508" s="183"/>
      <c r="BX508" s="183"/>
      <c r="BY508" s="183"/>
      <c r="BZ508" s="183"/>
      <c r="CA508" s="183"/>
      <c r="CB508" s="183"/>
      <c r="CC508" s="183"/>
      <c r="CD508" s="183"/>
      <c r="CE508" s="183"/>
    </row>
    <row r="509" spans="1:83" ht="45.75" thickBot="1">
      <c r="A509" s="264"/>
      <c r="B509" s="154" t="s">
        <v>446</v>
      </c>
      <c r="C509" s="219" t="s">
        <v>27</v>
      </c>
      <c r="D509" s="8" t="s">
        <v>480</v>
      </c>
      <c r="E509" s="8" t="s">
        <v>480</v>
      </c>
      <c r="F509" s="8" t="s">
        <v>480</v>
      </c>
      <c r="G509" s="8" t="s">
        <v>480</v>
      </c>
      <c r="H509" s="8" t="s">
        <v>480</v>
      </c>
      <c r="I509" s="8" t="s">
        <v>480</v>
      </c>
      <c r="J509" s="8" t="s">
        <v>480</v>
      </c>
      <c r="K509" s="8" t="s">
        <v>480</v>
      </c>
      <c r="L509" s="8" t="s">
        <v>480</v>
      </c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8"/>
      <c r="AD509" s="8"/>
      <c r="AE509" s="8"/>
      <c r="AF509" s="8"/>
      <c r="AG509" s="8"/>
      <c r="AH509" s="8"/>
      <c r="AI509" s="8"/>
      <c r="AJ509" s="8"/>
      <c r="AK509" s="8"/>
      <c r="AL509" s="8"/>
      <c r="AM509" s="8"/>
      <c r="AN509" s="8"/>
      <c r="AO509" s="8"/>
      <c r="AP509" s="8"/>
      <c r="AQ509" s="8"/>
      <c r="AR509" s="8"/>
      <c r="AS509" s="8"/>
      <c r="AT509" s="8"/>
      <c r="AU509" s="8"/>
      <c r="AV509" s="8"/>
      <c r="AW509" s="8"/>
      <c r="AX509" s="8"/>
      <c r="AY509" s="8"/>
      <c r="AZ509" s="8"/>
      <c r="BA509" s="8"/>
      <c r="BB509" s="8"/>
      <c r="BC509" s="8"/>
      <c r="BD509" s="8"/>
      <c r="BE509" s="8"/>
      <c r="BF509" s="8"/>
      <c r="BG509" s="8"/>
      <c r="BH509" s="8"/>
      <c r="BI509" s="8"/>
      <c r="BJ509" s="8"/>
      <c r="BK509" s="8"/>
      <c r="BL509" s="8"/>
      <c r="BM509" s="8"/>
      <c r="BN509" s="8"/>
      <c r="BO509" s="8"/>
      <c r="BP509" s="8"/>
      <c r="BQ509" s="8"/>
      <c r="BR509" s="8"/>
      <c r="BS509" s="8"/>
      <c r="BT509" s="8"/>
      <c r="BU509" s="8"/>
      <c r="BV509" s="8"/>
      <c r="BW509" s="8"/>
      <c r="BX509" s="8"/>
      <c r="BY509" s="8"/>
      <c r="BZ509" s="8"/>
      <c r="CA509" s="8"/>
      <c r="CB509" s="8"/>
      <c r="CC509" s="8"/>
      <c r="CD509" s="8"/>
      <c r="CE509" s="8"/>
    </row>
    <row r="510" spans="1:83" ht="15.75" thickBot="1">
      <c r="A510" s="264"/>
      <c r="B510" s="154" t="s">
        <v>447</v>
      </c>
      <c r="C510" s="219" t="s">
        <v>27</v>
      </c>
      <c r="D510" s="8" t="s">
        <v>480</v>
      </c>
      <c r="E510" s="8" t="s">
        <v>480</v>
      </c>
      <c r="F510" s="8" t="s">
        <v>480</v>
      </c>
      <c r="G510" s="8" t="s">
        <v>480</v>
      </c>
      <c r="H510" s="8" t="s">
        <v>480</v>
      </c>
      <c r="I510" s="8" t="s">
        <v>480</v>
      </c>
      <c r="J510" s="8" t="s">
        <v>480</v>
      </c>
      <c r="K510" s="8" t="s">
        <v>480</v>
      </c>
      <c r="L510" s="8" t="s">
        <v>480</v>
      </c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  <c r="AC510" s="8"/>
      <c r="AD510" s="8"/>
      <c r="AE510" s="8"/>
      <c r="AF510" s="8"/>
      <c r="AG510" s="8"/>
      <c r="AH510" s="8"/>
      <c r="AI510" s="8"/>
      <c r="AJ510" s="8"/>
      <c r="AK510" s="8"/>
      <c r="AL510" s="8"/>
      <c r="AM510" s="8"/>
      <c r="AN510" s="8"/>
      <c r="AO510" s="8"/>
      <c r="AP510" s="8"/>
      <c r="AQ510" s="8"/>
      <c r="AR510" s="8"/>
      <c r="AS510" s="8"/>
      <c r="AT510" s="8"/>
      <c r="AU510" s="8"/>
      <c r="AV510" s="8"/>
      <c r="AW510" s="8"/>
      <c r="AX510" s="8"/>
      <c r="AY510" s="8"/>
      <c r="AZ510" s="8"/>
      <c r="BA510" s="8"/>
      <c r="BB510" s="8"/>
      <c r="BC510" s="8"/>
      <c r="BD510" s="8"/>
      <c r="BE510" s="8"/>
      <c r="BF510" s="8"/>
      <c r="BG510" s="8"/>
      <c r="BH510" s="8"/>
      <c r="BI510" s="8"/>
      <c r="BJ510" s="8"/>
      <c r="BK510" s="8"/>
      <c r="BL510" s="8"/>
      <c r="BM510" s="8"/>
      <c r="BN510" s="8"/>
      <c r="BO510" s="8"/>
      <c r="BP510" s="8"/>
      <c r="BQ510" s="8"/>
      <c r="BR510" s="8"/>
      <c r="BS510" s="8"/>
      <c r="BT510" s="8"/>
      <c r="BU510" s="8"/>
      <c r="BV510" s="8"/>
      <c r="BW510" s="8"/>
      <c r="BX510" s="8"/>
      <c r="BY510" s="8"/>
      <c r="BZ510" s="8"/>
      <c r="CA510" s="8"/>
      <c r="CB510" s="8"/>
      <c r="CC510" s="8"/>
      <c r="CD510" s="8"/>
      <c r="CE510" s="8"/>
    </row>
    <row r="511" spans="1:83" ht="30.75" thickBot="1">
      <c r="A511" s="264"/>
      <c r="B511" s="194" t="s">
        <v>448</v>
      </c>
      <c r="C511" s="219" t="s">
        <v>27</v>
      </c>
      <c r="D511" s="8" t="s">
        <v>480</v>
      </c>
      <c r="E511" s="8" t="s">
        <v>480</v>
      </c>
      <c r="F511" s="8" t="s">
        <v>480</v>
      </c>
      <c r="G511" s="8" t="s">
        <v>480</v>
      </c>
      <c r="H511" s="8" t="s">
        <v>480</v>
      </c>
      <c r="I511" s="8" t="s">
        <v>480</v>
      </c>
      <c r="J511" s="8" t="s">
        <v>480</v>
      </c>
      <c r="K511" s="8" t="s">
        <v>480</v>
      </c>
      <c r="L511" s="8" t="s">
        <v>480</v>
      </c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8"/>
      <c r="AD511" s="8"/>
      <c r="AE511" s="8"/>
      <c r="AF511" s="8"/>
      <c r="AG511" s="8"/>
      <c r="AH511" s="8"/>
      <c r="AI511" s="8"/>
      <c r="AJ511" s="8"/>
      <c r="AK511" s="8"/>
      <c r="AL511" s="8"/>
      <c r="AM511" s="8"/>
      <c r="AN511" s="8"/>
      <c r="AO511" s="8"/>
      <c r="AP511" s="8"/>
      <c r="AQ511" s="8"/>
      <c r="AR511" s="8"/>
      <c r="AS511" s="8"/>
      <c r="AT511" s="8"/>
      <c r="AU511" s="8"/>
      <c r="AV511" s="8"/>
      <c r="AW511" s="8"/>
      <c r="AX511" s="8"/>
      <c r="AY511" s="8"/>
      <c r="AZ511" s="8"/>
      <c r="BA511" s="8"/>
      <c r="BB511" s="8"/>
      <c r="BC511" s="8"/>
      <c r="BD511" s="8"/>
      <c r="BE511" s="8"/>
      <c r="BF511" s="8"/>
      <c r="BG511" s="8"/>
      <c r="BH511" s="8"/>
      <c r="BI511" s="8"/>
      <c r="BJ511" s="8"/>
      <c r="BK511" s="8"/>
      <c r="BL511" s="8"/>
      <c r="BM511" s="8"/>
      <c r="BN511" s="8"/>
      <c r="BO511" s="8"/>
      <c r="BP511" s="8"/>
      <c r="BQ511" s="8"/>
      <c r="BR511" s="8"/>
      <c r="BS511" s="8"/>
      <c r="BT511" s="8"/>
      <c r="BU511" s="8"/>
      <c r="BV511" s="8"/>
      <c r="BW511" s="8"/>
      <c r="BX511" s="8"/>
      <c r="BY511" s="8"/>
      <c r="BZ511" s="8"/>
      <c r="CA511" s="8"/>
      <c r="CB511" s="8"/>
      <c r="CC511" s="8"/>
      <c r="CD511" s="8"/>
      <c r="CE511" s="8"/>
    </row>
    <row r="512" spans="1:83" ht="15.75" thickBot="1">
      <c r="A512" s="264"/>
      <c r="B512" s="198" t="s">
        <v>449</v>
      </c>
      <c r="C512" s="219" t="s">
        <v>27</v>
      </c>
      <c r="D512" s="8" t="s">
        <v>480</v>
      </c>
      <c r="E512" s="8" t="s">
        <v>480</v>
      </c>
      <c r="F512" s="8" t="s">
        <v>480</v>
      </c>
      <c r="G512" s="8" t="s">
        <v>480</v>
      </c>
      <c r="H512" s="8" t="s">
        <v>480</v>
      </c>
      <c r="I512" s="8" t="s">
        <v>480</v>
      </c>
      <c r="J512" s="8" t="s">
        <v>480</v>
      </c>
      <c r="K512" s="8" t="s">
        <v>480</v>
      </c>
      <c r="L512" s="8" t="s">
        <v>480</v>
      </c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  <c r="AC512" s="8"/>
      <c r="AD512" s="8"/>
      <c r="AE512" s="8"/>
      <c r="AF512" s="8"/>
      <c r="AG512" s="8"/>
      <c r="AH512" s="8"/>
      <c r="AI512" s="8"/>
      <c r="AJ512" s="8"/>
      <c r="AK512" s="8"/>
      <c r="AL512" s="8"/>
      <c r="AM512" s="8"/>
      <c r="AN512" s="8"/>
      <c r="AO512" s="8"/>
      <c r="AP512" s="8"/>
      <c r="AQ512" s="8"/>
      <c r="AR512" s="8"/>
      <c r="AS512" s="8"/>
      <c r="AT512" s="8"/>
      <c r="AU512" s="8"/>
      <c r="AV512" s="8"/>
      <c r="AW512" s="8"/>
      <c r="AX512" s="8"/>
      <c r="AY512" s="8"/>
      <c r="AZ512" s="8"/>
      <c r="BA512" s="8"/>
      <c r="BB512" s="8"/>
      <c r="BC512" s="8"/>
      <c r="BD512" s="8"/>
      <c r="BE512" s="8"/>
      <c r="BF512" s="8"/>
      <c r="BG512" s="8"/>
      <c r="BH512" s="8"/>
      <c r="BI512" s="8"/>
      <c r="BJ512" s="8"/>
      <c r="BK512" s="8"/>
      <c r="BL512" s="8"/>
      <c r="BM512" s="8"/>
      <c r="BN512" s="8"/>
      <c r="BO512" s="8"/>
      <c r="BP512" s="8"/>
      <c r="BQ512" s="8"/>
      <c r="BR512" s="8"/>
      <c r="BS512" s="8"/>
      <c r="BT512" s="8"/>
      <c r="BU512" s="8"/>
      <c r="BV512" s="8"/>
      <c r="BW512" s="8"/>
      <c r="BX512" s="8"/>
      <c r="BY512" s="8"/>
      <c r="BZ512" s="8"/>
      <c r="CA512" s="8"/>
      <c r="CB512" s="8"/>
      <c r="CC512" s="8"/>
      <c r="CD512" s="8"/>
      <c r="CE512" s="8"/>
    </row>
    <row r="513" spans="1:83" ht="15.75" thickBot="1">
      <c r="A513" s="264"/>
      <c r="B513" s="198" t="s">
        <v>450</v>
      </c>
      <c r="C513" s="219" t="s">
        <v>27</v>
      </c>
      <c r="D513" s="8" t="s">
        <v>480</v>
      </c>
      <c r="E513" s="8" t="s">
        <v>480</v>
      </c>
      <c r="F513" s="8" t="s">
        <v>480</v>
      </c>
      <c r="G513" s="8" t="s">
        <v>480</v>
      </c>
      <c r="H513" s="8" t="s">
        <v>480</v>
      </c>
      <c r="I513" s="8" t="s">
        <v>480</v>
      </c>
      <c r="J513" s="8" t="s">
        <v>480</v>
      </c>
      <c r="K513" s="8" t="s">
        <v>480</v>
      </c>
      <c r="L513" s="8" t="s">
        <v>480</v>
      </c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8"/>
      <c r="AD513" s="8"/>
      <c r="AE513" s="8"/>
      <c r="AF513" s="8"/>
      <c r="AG513" s="8"/>
      <c r="AH513" s="8"/>
      <c r="AI513" s="8"/>
      <c r="AJ513" s="8"/>
      <c r="AK513" s="8"/>
      <c r="AL513" s="8"/>
      <c r="AM513" s="8"/>
      <c r="AN513" s="8"/>
      <c r="AO513" s="8"/>
      <c r="AP513" s="8"/>
      <c r="AQ513" s="8"/>
      <c r="AR513" s="8"/>
      <c r="AS513" s="8"/>
      <c r="AT513" s="8"/>
      <c r="AU513" s="8"/>
      <c r="AV513" s="8"/>
      <c r="AW513" s="8"/>
      <c r="AX513" s="8"/>
      <c r="AY513" s="8"/>
      <c r="AZ513" s="8"/>
      <c r="BA513" s="8"/>
      <c r="BB513" s="8"/>
      <c r="BC513" s="8"/>
      <c r="BD513" s="8"/>
      <c r="BE513" s="8"/>
      <c r="BF513" s="8"/>
      <c r="BG513" s="8"/>
      <c r="BH513" s="8"/>
      <c r="BI513" s="8"/>
      <c r="BJ513" s="8"/>
      <c r="BK513" s="8"/>
      <c r="BL513" s="8"/>
      <c r="BM513" s="8"/>
      <c r="BN513" s="8"/>
      <c r="BO513" s="8"/>
      <c r="BP513" s="8"/>
      <c r="BQ513" s="8"/>
      <c r="BR513" s="8"/>
      <c r="BS513" s="8"/>
      <c r="BT513" s="8"/>
      <c r="BU513" s="8"/>
      <c r="BV513" s="8"/>
      <c r="BW513" s="8"/>
      <c r="BX513" s="8"/>
      <c r="BY513" s="8"/>
      <c r="BZ513" s="8"/>
      <c r="CA513" s="8"/>
      <c r="CB513" s="8"/>
      <c r="CC513" s="8"/>
      <c r="CD513" s="8"/>
      <c r="CE513" s="8"/>
    </row>
    <row r="514" spans="1:83" ht="15.75" thickBot="1">
      <c r="A514" s="264"/>
      <c r="B514" s="198" t="s">
        <v>451</v>
      </c>
      <c r="C514" s="219" t="s">
        <v>27</v>
      </c>
      <c r="D514" s="8" t="s">
        <v>480</v>
      </c>
      <c r="E514" s="8" t="s">
        <v>480</v>
      </c>
      <c r="F514" s="8" t="s">
        <v>480</v>
      </c>
      <c r="G514" s="8" t="s">
        <v>480</v>
      </c>
      <c r="H514" s="8" t="s">
        <v>480</v>
      </c>
      <c r="I514" s="8" t="s">
        <v>480</v>
      </c>
      <c r="J514" s="8" t="s">
        <v>480</v>
      </c>
      <c r="K514" s="8" t="s">
        <v>480</v>
      </c>
      <c r="L514" s="8" t="s">
        <v>480</v>
      </c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  <c r="AC514" s="8"/>
      <c r="AD514" s="8"/>
      <c r="AE514" s="8"/>
      <c r="AF514" s="8"/>
      <c r="AG514" s="8"/>
      <c r="AH514" s="8"/>
      <c r="AI514" s="8"/>
      <c r="AJ514" s="8"/>
      <c r="AK514" s="8"/>
      <c r="AL514" s="8"/>
      <c r="AM514" s="8"/>
      <c r="AN514" s="8"/>
      <c r="AO514" s="8"/>
      <c r="AP514" s="8"/>
      <c r="AQ514" s="8"/>
      <c r="AR514" s="8"/>
      <c r="AS514" s="8"/>
      <c r="AT514" s="8"/>
      <c r="AU514" s="8"/>
      <c r="AV514" s="8"/>
      <c r="AW514" s="8"/>
      <c r="AX514" s="8"/>
      <c r="AY514" s="8"/>
      <c r="AZ514" s="8"/>
      <c r="BA514" s="8"/>
      <c r="BB514" s="8"/>
      <c r="BC514" s="8"/>
      <c r="BD514" s="8"/>
      <c r="BE514" s="8"/>
      <c r="BF514" s="8"/>
      <c r="BG514" s="8"/>
      <c r="BH514" s="8"/>
      <c r="BI514" s="8"/>
      <c r="BJ514" s="8"/>
      <c r="BK514" s="8"/>
      <c r="BL514" s="8"/>
      <c r="BM514" s="8"/>
      <c r="BN514" s="8"/>
      <c r="BO514" s="8"/>
      <c r="BP514" s="8"/>
      <c r="BQ514" s="8"/>
      <c r="BR514" s="8"/>
      <c r="BS514" s="8"/>
      <c r="BT514" s="8"/>
      <c r="BU514" s="8"/>
      <c r="BV514" s="8"/>
      <c r="BW514" s="8"/>
      <c r="BX514" s="8"/>
      <c r="BY514" s="8"/>
      <c r="BZ514" s="8"/>
      <c r="CA514" s="8"/>
      <c r="CB514" s="8"/>
      <c r="CC514" s="8"/>
      <c r="CD514" s="8"/>
      <c r="CE514" s="8"/>
    </row>
    <row r="515" spans="1:83" ht="15.75" thickBot="1">
      <c r="A515" s="264"/>
      <c r="B515" s="198" t="s">
        <v>452</v>
      </c>
      <c r="C515" s="211" t="s">
        <v>27</v>
      </c>
      <c r="D515" s="8" t="s">
        <v>480</v>
      </c>
      <c r="E515" s="8" t="s">
        <v>480</v>
      </c>
      <c r="F515" s="8" t="s">
        <v>480</v>
      </c>
      <c r="G515" s="8" t="s">
        <v>480</v>
      </c>
      <c r="H515" s="8" t="s">
        <v>480</v>
      </c>
      <c r="I515" s="8" t="s">
        <v>480</v>
      </c>
      <c r="J515" s="8" t="s">
        <v>480</v>
      </c>
      <c r="K515" s="8" t="s">
        <v>480</v>
      </c>
      <c r="L515" s="8" t="s">
        <v>480</v>
      </c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  <c r="AC515" s="8"/>
      <c r="AD515" s="8"/>
      <c r="AE515" s="8"/>
      <c r="AF515" s="8"/>
      <c r="AG515" s="8"/>
      <c r="AH515" s="8"/>
      <c r="AI515" s="8"/>
      <c r="AJ515" s="8"/>
      <c r="AK515" s="8"/>
      <c r="AL515" s="8"/>
      <c r="AM515" s="8"/>
      <c r="AN515" s="8"/>
      <c r="AO515" s="8"/>
      <c r="AP515" s="8"/>
      <c r="AQ515" s="8"/>
      <c r="AR515" s="8"/>
      <c r="AS515" s="8"/>
      <c r="AT515" s="8"/>
      <c r="AU515" s="8"/>
      <c r="AV515" s="8"/>
      <c r="AW515" s="8"/>
      <c r="AX515" s="8"/>
      <c r="AY515" s="8"/>
      <c r="AZ515" s="8"/>
      <c r="BA515" s="8"/>
      <c r="BB515" s="8"/>
      <c r="BC515" s="8"/>
      <c r="BD515" s="8"/>
      <c r="BE515" s="8"/>
      <c r="BF515" s="8"/>
      <c r="BG515" s="8"/>
      <c r="BH515" s="8"/>
      <c r="BI515" s="8"/>
      <c r="BJ515" s="8"/>
      <c r="BK515" s="8"/>
      <c r="BL515" s="8"/>
      <c r="BM515" s="8"/>
      <c r="BN515" s="8"/>
      <c r="BO515" s="8"/>
      <c r="BP515" s="8"/>
      <c r="BQ515" s="8"/>
      <c r="BR515" s="8"/>
      <c r="BS515" s="8"/>
      <c r="BT515" s="8"/>
      <c r="BU515" s="8"/>
      <c r="BV515" s="8"/>
      <c r="BW515" s="8"/>
      <c r="BX515" s="8"/>
      <c r="BY515" s="8"/>
      <c r="BZ515" s="8"/>
      <c r="CA515" s="8"/>
      <c r="CB515" s="8"/>
      <c r="CC515" s="8"/>
      <c r="CD515" s="8"/>
      <c r="CE515" s="8"/>
    </row>
    <row r="516" spans="1:83" ht="45.75" thickBot="1">
      <c r="A516" s="264"/>
      <c r="B516" s="198" t="s">
        <v>453</v>
      </c>
      <c r="C516" s="211" t="s">
        <v>27</v>
      </c>
      <c r="D516" s="8" t="s">
        <v>480</v>
      </c>
      <c r="E516" s="8" t="s">
        <v>480</v>
      </c>
      <c r="F516" s="8" t="s">
        <v>480</v>
      </c>
      <c r="G516" s="8" t="s">
        <v>480</v>
      </c>
      <c r="H516" s="8" t="s">
        <v>480</v>
      </c>
      <c r="I516" s="8" t="s">
        <v>480</v>
      </c>
      <c r="J516" s="8" t="s">
        <v>480</v>
      </c>
      <c r="K516" s="8" t="s">
        <v>480</v>
      </c>
      <c r="L516" s="8" t="s">
        <v>480</v>
      </c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  <c r="AC516" s="8"/>
      <c r="AD516" s="8"/>
      <c r="AE516" s="8"/>
      <c r="AF516" s="8"/>
      <c r="AG516" s="8"/>
      <c r="AH516" s="8"/>
      <c r="AI516" s="8"/>
      <c r="AJ516" s="8"/>
      <c r="AK516" s="8"/>
      <c r="AL516" s="8"/>
      <c r="AM516" s="8"/>
      <c r="AN516" s="8"/>
      <c r="AO516" s="8"/>
      <c r="AP516" s="8"/>
      <c r="AQ516" s="8"/>
      <c r="AR516" s="8"/>
      <c r="AS516" s="8"/>
      <c r="AT516" s="8"/>
      <c r="AU516" s="8"/>
      <c r="AV516" s="8"/>
      <c r="AW516" s="8"/>
      <c r="AX516" s="8"/>
      <c r="AY516" s="8"/>
      <c r="AZ516" s="8"/>
      <c r="BA516" s="8"/>
      <c r="BB516" s="8"/>
      <c r="BC516" s="8"/>
      <c r="BD516" s="8"/>
      <c r="BE516" s="8"/>
      <c r="BF516" s="8"/>
      <c r="BG516" s="8"/>
      <c r="BH516" s="8"/>
      <c r="BI516" s="8"/>
      <c r="BJ516" s="8"/>
      <c r="BK516" s="8"/>
      <c r="BL516" s="8"/>
      <c r="BM516" s="8"/>
      <c r="BN516" s="8"/>
      <c r="BO516" s="8"/>
      <c r="BP516" s="8"/>
      <c r="BQ516" s="8"/>
      <c r="BR516" s="8"/>
      <c r="BS516" s="8"/>
      <c r="BT516" s="8"/>
      <c r="BU516" s="8"/>
      <c r="BV516" s="8"/>
      <c r="BW516" s="8"/>
      <c r="BX516" s="8"/>
      <c r="BY516" s="8"/>
      <c r="BZ516" s="8"/>
      <c r="CA516" s="8"/>
      <c r="CB516" s="8"/>
      <c r="CC516" s="8"/>
      <c r="CD516" s="8"/>
      <c r="CE516" s="8"/>
    </row>
    <row r="517" spans="1:83" ht="45.75" thickBot="1">
      <c r="A517" s="264"/>
      <c r="B517" s="198" t="s">
        <v>454</v>
      </c>
      <c r="C517" s="211" t="s">
        <v>27</v>
      </c>
      <c r="D517" s="8" t="s">
        <v>480</v>
      </c>
      <c r="E517" s="8" t="s">
        <v>480</v>
      </c>
      <c r="F517" s="8" t="s">
        <v>480</v>
      </c>
      <c r="G517" s="8" t="s">
        <v>480</v>
      </c>
      <c r="H517" s="8" t="s">
        <v>480</v>
      </c>
      <c r="I517" s="8" t="s">
        <v>480</v>
      </c>
      <c r="J517" s="8" t="s">
        <v>480</v>
      </c>
      <c r="K517" s="8" t="s">
        <v>480</v>
      </c>
      <c r="L517" s="8" t="s">
        <v>480</v>
      </c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  <c r="AC517" s="8"/>
      <c r="AD517" s="8"/>
      <c r="AE517" s="8"/>
      <c r="AF517" s="8"/>
      <c r="AG517" s="8"/>
      <c r="AH517" s="8"/>
      <c r="AI517" s="8"/>
      <c r="AJ517" s="8"/>
      <c r="AK517" s="8"/>
      <c r="AL517" s="8"/>
      <c r="AM517" s="8"/>
      <c r="AN517" s="8"/>
      <c r="AO517" s="8"/>
      <c r="AP517" s="8"/>
      <c r="AQ517" s="8"/>
      <c r="AR517" s="8"/>
      <c r="AS517" s="8"/>
      <c r="AT517" s="8"/>
      <c r="AU517" s="8"/>
      <c r="AV517" s="8"/>
      <c r="AW517" s="8"/>
      <c r="AX517" s="8"/>
      <c r="AY517" s="8"/>
      <c r="AZ517" s="8"/>
      <c r="BA517" s="8"/>
      <c r="BB517" s="8"/>
      <c r="BC517" s="8"/>
      <c r="BD517" s="8"/>
      <c r="BE517" s="8"/>
      <c r="BF517" s="8"/>
      <c r="BG517" s="8"/>
      <c r="BH517" s="8"/>
      <c r="BI517" s="8"/>
      <c r="BJ517" s="8"/>
      <c r="BK517" s="8"/>
      <c r="BL517" s="8"/>
      <c r="BM517" s="8"/>
      <c r="BN517" s="8"/>
      <c r="BO517" s="8"/>
      <c r="BP517" s="8"/>
      <c r="BQ517" s="8"/>
      <c r="BR517" s="8"/>
      <c r="BS517" s="8"/>
      <c r="BT517" s="8"/>
      <c r="BU517" s="8"/>
      <c r="BV517" s="8"/>
      <c r="BW517" s="8"/>
      <c r="BX517" s="8"/>
      <c r="BY517" s="8"/>
      <c r="BZ517" s="8"/>
      <c r="CA517" s="8"/>
      <c r="CB517" s="8"/>
      <c r="CC517" s="8"/>
      <c r="CD517" s="8"/>
      <c r="CE517" s="8"/>
    </row>
    <row r="518" spans="1:83" ht="45.75" thickBot="1">
      <c r="A518" s="264"/>
      <c r="B518" s="198" t="s">
        <v>455</v>
      </c>
      <c r="C518" s="211" t="s">
        <v>27</v>
      </c>
      <c r="D518" s="8" t="s">
        <v>480</v>
      </c>
      <c r="E518" s="8" t="s">
        <v>480</v>
      </c>
      <c r="F518" s="8" t="s">
        <v>480</v>
      </c>
      <c r="G518" s="8" t="s">
        <v>480</v>
      </c>
      <c r="H518" s="8" t="s">
        <v>480</v>
      </c>
      <c r="I518" s="8" t="s">
        <v>480</v>
      </c>
      <c r="J518" s="8" t="s">
        <v>480</v>
      </c>
      <c r="K518" s="8" t="s">
        <v>480</v>
      </c>
      <c r="L518" s="8" t="s">
        <v>480</v>
      </c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  <c r="AC518" s="8"/>
      <c r="AD518" s="8"/>
      <c r="AE518" s="8"/>
      <c r="AF518" s="8"/>
      <c r="AG518" s="8"/>
      <c r="AH518" s="8"/>
      <c r="AI518" s="8"/>
      <c r="AJ518" s="8"/>
      <c r="AK518" s="8"/>
      <c r="AL518" s="8"/>
      <c r="AM518" s="8"/>
      <c r="AN518" s="8"/>
      <c r="AO518" s="8"/>
      <c r="AP518" s="8"/>
      <c r="AQ518" s="8"/>
      <c r="AR518" s="8"/>
      <c r="AS518" s="8"/>
      <c r="AT518" s="8"/>
      <c r="AU518" s="8"/>
      <c r="AV518" s="8"/>
      <c r="AW518" s="8"/>
      <c r="AX518" s="8"/>
      <c r="AY518" s="8"/>
      <c r="AZ518" s="8"/>
      <c r="BA518" s="8"/>
      <c r="BB518" s="8"/>
      <c r="BC518" s="8"/>
      <c r="BD518" s="8"/>
      <c r="BE518" s="8"/>
      <c r="BF518" s="8"/>
      <c r="BG518" s="8"/>
      <c r="BH518" s="8"/>
      <c r="BI518" s="8"/>
      <c r="BJ518" s="8"/>
      <c r="BK518" s="8"/>
      <c r="BL518" s="8"/>
      <c r="BM518" s="8"/>
      <c r="BN518" s="8"/>
      <c r="BO518" s="8"/>
      <c r="BP518" s="8"/>
      <c r="BQ518" s="8"/>
      <c r="BR518" s="8"/>
      <c r="BS518" s="8"/>
      <c r="BT518" s="8"/>
      <c r="BU518" s="8"/>
      <c r="BV518" s="8"/>
      <c r="BW518" s="8"/>
      <c r="BX518" s="8"/>
      <c r="BY518" s="8"/>
      <c r="BZ518" s="8"/>
      <c r="CA518" s="8"/>
      <c r="CB518" s="8"/>
      <c r="CC518" s="8"/>
      <c r="CD518" s="8"/>
      <c r="CE518" s="8"/>
    </row>
    <row r="519" spans="1:83" ht="45.75" thickBot="1">
      <c r="A519" s="264"/>
      <c r="B519" s="198" t="s">
        <v>456</v>
      </c>
      <c r="C519" s="211" t="s">
        <v>27</v>
      </c>
      <c r="D519" s="8" t="s">
        <v>478</v>
      </c>
      <c r="E519" s="8" t="s">
        <v>480</v>
      </c>
      <c r="F519" s="8" t="s">
        <v>480</v>
      </c>
      <c r="G519" s="8" t="s">
        <v>480</v>
      </c>
      <c r="H519" s="8" t="s">
        <v>480</v>
      </c>
      <c r="I519" s="8" t="s">
        <v>480</v>
      </c>
      <c r="J519" s="8" t="s">
        <v>480</v>
      </c>
      <c r="K519" s="8" t="s">
        <v>480</v>
      </c>
      <c r="L519" s="8" t="s">
        <v>480</v>
      </c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  <c r="AC519" s="8"/>
      <c r="AD519" s="8"/>
      <c r="AE519" s="8"/>
      <c r="AF519" s="8"/>
      <c r="AG519" s="8"/>
      <c r="AH519" s="8"/>
      <c r="AI519" s="8"/>
      <c r="AJ519" s="8"/>
      <c r="AK519" s="8"/>
      <c r="AL519" s="8"/>
      <c r="AM519" s="8"/>
      <c r="AN519" s="8"/>
      <c r="AO519" s="8"/>
      <c r="AP519" s="8"/>
      <c r="AQ519" s="8"/>
      <c r="AR519" s="8"/>
      <c r="AS519" s="8"/>
      <c r="AT519" s="8"/>
      <c r="AU519" s="8"/>
      <c r="AV519" s="8"/>
      <c r="AW519" s="8"/>
      <c r="AX519" s="8"/>
      <c r="AY519" s="8"/>
      <c r="AZ519" s="8"/>
      <c r="BA519" s="8"/>
      <c r="BB519" s="8"/>
      <c r="BC519" s="8"/>
      <c r="BD519" s="8"/>
      <c r="BE519" s="8"/>
      <c r="BF519" s="8"/>
      <c r="BG519" s="8"/>
      <c r="BH519" s="8"/>
      <c r="BI519" s="8"/>
      <c r="BJ519" s="8"/>
      <c r="BK519" s="8"/>
      <c r="BL519" s="8"/>
      <c r="BM519" s="8"/>
      <c r="BN519" s="8"/>
      <c r="BO519" s="8"/>
      <c r="BP519" s="8"/>
      <c r="BQ519" s="8"/>
      <c r="BR519" s="8"/>
      <c r="BS519" s="8"/>
      <c r="BT519" s="8"/>
      <c r="BU519" s="8"/>
      <c r="BV519" s="8"/>
      <c r="BW519" s="8"/>
      <c r="BX519" s="8"/>
      <c r="BY519" s="8"/>
      <c r="BZ519" s="8"/>
      <c r="CA519" s="8"/>
      <c r="CB519" s="8"/>
      <c r="CC519" s="8"/>
      <c r="CD519" s="8"/>
      <c r="CE519" s="8"/>
    </row>
    <row r="520" spans="1:83" ht="45.75" thickBot="1">
      <c r="A520" s="264"/>
      <c r="B520" s="198" t="s">
        <v>457</v>
      </c>
      <c r="C520" s="211" t="s">
        <v>27</v>
      </c>
      <c r="D520" s="8" t="s">
        <v>480</v>
      </c>
      <c r="E520" s="8" t="s">
        <v>480</v>
      </c>
      <c r="F520" s="8" t="s">
        <v>480</v>
      </c>
      <c r="G520" s="8" t="s">
        <v>480</v>
      </c>
      <c r="H520" s="8" t="s">
        <v>480</v>
      </c>
      <c r="I520" s="8" t="s">
        <v>480</v>
      </c>
      <c r="J520" s="8" t="s">
        <v>480</v>
      </c>
      <c r="K520" s="8" t="s">
        <v>480</v>
      </c>
      <c r="L520" s="8" t="s">
        <v>480</v>
      </c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  <c r="AC520" s="8"/>
      <c r="AD520" s="8"/>
      <c r="AE520" s="8"/>
      <c r="AF520" s="8"/>
      <c r="AG520" s="8"/>
      <c r="AH520" s="8"/>
      <c r="AI520" s="8"/>
      <c r="AJ520" s="8"/>
      <c r="AK520" s="8"/>
      <c r="AL520" s="8"/>
      <c r="AM520" s="8"/>
      <c r="AN520" s="8"/>
      <c r="AO520" s="8"/>
      <c r="AP520" s="8"/>
      <c r="AQ520" s="8"/>
      <c r="AR520" s="8"/>
      <c r="AS520" s="8"/>
      <c r="AT520" s="8"/>
      <c r="AU520" s="8"/>
      <c r="AV520" s="8"/>
      <c r="AW520" s="8"/>
      <c r="AX520" s="8"/>
      <c r="AY520" s="8"/>
      <c r="AZ520" s="8"/>
      <c r="BA520" s="8"/>
      <c r="BB520" s="8"/>
      <c r="BC520" s="8"/>
      <c r="BD520" s="8"/>
      <c r="BE520" s="8"/>
      <c r="BF520" s="8"/>
      <c r="BG520" s="8"/>
      <c r="BH520" s="8"/>
      <c r="BI520" s="8"/>
      <c r="BJ520" s="8"/>
      <c r="BK520" s="8"/>
      <c r="BL520" s="8"/>
      <c r="BM520" s="8"/>
      <c r="BN520" s="8"/>
      <c r="BO520" s="8"/>
      <c r="BP520" s="8"/>
      <c r="BQ520" s="8"/>
      <c r="BR520" s="8"/>
      <c r="BS520" s="8"/>
      <c r="BT520" s="8"/>
      <c r="BU520" s="8"/>
      <c r="BV520" s="8"/>
      <c r="BW520" s="8"/>
      <c r="BX520" s="8"/>
      <c r="BY520" s="8"/>
      <c r="BZ520" s="8"/>
      <c r="CA520" s="8"/>
      <c r="CB520" s="8"/>
      <c r="CC520" s="8"/>
      <c r="CD520" s="8"/>
      <c r="CE520" s="8"/>
    </row>
    <row r="521" spans="1:83" ht="60.75" thickBot="1">
      <c r="A521" s="264"/>
      <c r="B521" s="198" t="s">
        <v>458</v>
      </c>
      <c r="C521" s="211" t="s">
        <v>27</v>
      </c>
      <c r="D521" s="8" t="s">
        <v>480</v>
      </c>
      <c r="E521" s="8" t="s">
        <v>480</v>
      </c>
      <c r="F521" s="8" t="s">
        <v>480</v>
      </c>
      <c r="G521" s="8" t="s">
        <v>480</v>
      </c>
      <c r="H521" s="8" t="s">
        <v>480</v>
      </c>
      <c r="I521" s="8" t="s">
        <v>480</v>
      </c>
      <c r="J521" s="8" t="s">
        <v>480</v>
      </c>
      <c r="K521" s="8" t="s">
        <v>480</v>
      </c>
      <c r="L521" s="8" t="s">
        <v>480</v>
      </c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  <c r="AC521" s="8"/>
      <c r="AD521" s="8"/>
      <c r="AE521" s="8"/>
      <c r="AF521" s="8"/>
      <c r="AG521" s="8"/>
      <c r="AH521" s="8"/>
      <c r="AI521" s="8"/>
      <c r="AJ521" s="8"/>
      <c r="AK521" s="8"/>
      <c r="AL521" s="8"/>
      <c r="AM521" s="8"/>
      <c r="AN521" s="8"/>
      <c r="AO521" s="8"/>
      <c r="AP521" s="8"/>
      <c r="AQ521" s="8"/>
      <c r="AR521" s="8"/>
      <c r="AS521" s="8"/>
      <c r="AT521" s="8"/>
      <c r="AU521" s="8"/>
      <c r="AV521" s="8"/>
      <c r="AW521" s="8"/>
      <c r="AX521" s="8"/>
      <c r="AY521" s="8"/>
      <c r="AZ521" s="8"/>
      <c r="BA521" s="8"/>
      <c r="BB521" s="8"/>
      <c r="BC521" s="8"/>
      <c r="BD521" s="8"/>
      <c r="BE521" s="8"/>
      <c r="BF521" s="8"/>
      <c r="BG521" s="8"/>
      <c r="BH521" s="8"/>
      <c r="BI521" s="8"/>
      <c r="BJ521" s="8"/>
      <c r="BK521" s="8"/>
      <c r="BL521" s="8"/>
      <c r="BM521" s="8"/>
      <c r="BN521" s="8"/>
      <c r="BO521" s="8"/>
      <c r="BP521" s="8"/>
      <c r="BQ521" s="8"/>
      <c r="BR521" s="8"/>
      <c r="BS521" s="8"/>
      <c r="BT521" s="8"/>
      <c r="BU521" s="8"/>
      <c r="BV521" s="8"/>
      <c r="BW521" s="8"/>
      <c r="BX521" s="8"/>
      <c r="BY521" s="8"/>
      <c r="BZ521" s="8"/>
      <c r="CA521" s="8"/>
      <c r="CB521" s="8"/>
      <c r="CC521" s="8"/>
      <c r="CD521" s="8"/>
      <c r="CE521" s="8"/>
    </row>
    <row r="522" spans="1:83" ht="45.75" thickBot="1">
      <c r="A522" s="264"/>
      <c r="B522" s="198" t="s">
        <v>459</v>
      </c>
      <c r="C522" s="211" t="s">
        <v>27</v>
      </c>
      <c r="D522" s="8" t="s">
        <v>480</v>
      </c>
      <c r="E522" s="8" t="s">
        <v>480</v>
      </c>
      <c r="F522" s="8" t="s">
        <v>480</v>
      </c>
      <c r="G522" s="8" t="s">
        <v>480</v>
      </c>
      <c r="H522" s="8" t="s">
        <v>480</v>
      </c>
      <c r="I522" s="8" t="s">
        <v>480</v>
      </c>
      <c r="J522" s="8" t="s">
        <v>480</v>
      </c>
      <c r="K522" s="8" t="s">
        <v>480</v>
      </c>
      <c r="L522" s="8" t="s">
        <v>480</v>
      </c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  <c r="AC522" s="8"/>
      <c r="AD522" s="8"/>
      <c r="AE522" s="8"/>
      <c r="AF522" s="8"/>
      <c r="AG522" s="8"/>
      <c r="AH522" s="8"/>
      <c r="AI522" s="8"/>
      <c r="AJ522" s="8"/>
      <c r="AK522" s="8"/>
      <c r="AL522" s="8"/>
      <c r="AM522" s="8"/>
      <c r="AN522" s="8"/>
      <c r="AO522" s="8"/>
      <c r="AP522" s="8"/>
      <c r="AQ522" s="8"/>
      <c r="AR522" s="8"/>
      <c r="AS522" s="8"/>
      <c r="AT522" s="8"/>
      <c r="AU522" s="8"/>
      <c r="AV522" s="8"/>
      <c r="AW522" s="8"/>
      <c r="AX522" s="8"/>
      <c r="AY522" s="8"/>
      <c r="AZ522" s="8"/>
      <c r="BA522" s="8"/>
      <c r="BB522" s="8"/>
      <c r="BC522" s="8"/>
      <c r="BD522" s="8"/>
      <c r="BE522" s="8"/>
      <c r="BF522" s="8"/>
      <c r="BG522" s="8"/>
      <c r="BH522" s="8"/>
      <c r="BI522" s="8"/>
      <c r="BJ522" s="8"/>
      <c r="BK522" s="8"/>
      <c r="BL522" s="8"/>
      <c r="BM522" s="8"/>
      <c r="BN522" s="8"/>
      <c r="BO522" s="8"/>
      <c r="BP522" s="8"/>
      <c r="BQ522" s="8"/>
      <c r="BR522" s="8"/>
      <c r="BS522" s="8"/>
      <c r="BT522" s="8"/>
      <c r="BU522" s="8"/>
      <c r="BV522" s="8"/>
      <c r="BW522" s="8"/>
      <c r="BX522" s="8"/>
      <c r="BY522" s="8"/>
      <c r="BZ522" s="8"/>
      <c r="CA522" s="8"/>
      <c r="CB522" s="8"/>
      <c r="CC522" s="8"/>
      <c r="CD522" s="8"/>
      <c r="CE522" s="8"/>
    </row>
    <row r="523" spans="1:83" ht="30.75" thickBot="1">
      <c r="A523" s="264"/>
      <c r="B523" s="198" t="s">
        <v>460</v>
      </c>
      <c r="C523" s="211" t="s">
        <v>27</v>
      </c>
      <c r="D523" s="8" t="s">
        <v>478</v>
      </c>
      <c r="E523" s="8" t="s">
        <v>480</v>
      </c>
      <c r="F523" s="8" t="s">
        <v>480</v>
      </c>
      <c r="G523" s="8" t="s">
        <v>480</v>
      </c>
      <c r="H523" s="8" t="s">
        <v>480</v>
      </c>
      <c r="I523" s="8" t="s">
        <v>480</v>
      </c>
      <c r="J523" s="8" t="s">
        <v>480</v>
      </c>
      <c r="K523" s="8" t="s">
        <v>480</v>
      </c>
      <c r="L523" s="8" t="s">
        <v>478</v>
      </c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  <c r="AC523" s="8"/>
      <c r="AD523" s="8"/>
      <c r="AE523" s="8"/>
      <c r="AF523" s="8"/>
      <c r="AG523" s="8"/>
      <c r="AH523" s="8"/>
      <c r="AI523" s="8"/>
      <c r="AJ523" s="8"/>
      <c r="AK523" s="8"/>
      <c r="AL523" s="8"/>
      <c r="AM523" s="8"/>
      <c r="AN523" s="8"/>
      <c r="AO523" s="8"/>
      <c r="AP523" s="8"/>
      <c r="AQ523" s="8"/>
      <c r="AR523" s="8"/>
      <c r="AS523" s="8"/>
      <c r="AT523" s="8"/>
      <c r="AU523" s="8"/>
      <c r="AV523" s="8"/>
      <c r="AW523" s="8"/>
      <c r="AX523" s="8"/>
      <c r="AY523" s="8"/>
      <c r="AZ523" s="8"/>
      <c r="BA523" s="8"/>
      <c r="BB523" s="8"/>
      <c r="BC523" s="8"/>
      <c r="BD523" s="8"/>
      <c r="BE523" s="8"/>
      <c r="BF523" s="8"/>
      <c r="BG523" s="8"/>
      <c r="BH523" s="8"/>
      <c r="BI523" s="8"/>
      <c r="BJ523" s="8"/>
      <c r="BK523" s="8"/>
      <c r="BL523" s="8"/>
      <c r="BM523" s="8"/>
      <c r="BN523" s="8"/>
      <c r="BO523" s="8"/>
      <c r="BP523" s="8"/>
      <c r="BQ523" s="8"/>
      <c r="BR523" s="8"/>
      <c r="BS523" s="8"/>
      <c r="BT523" s="8"/>
      <c r="BU523" s="8"/>
      <c r="BV523" s="8"/>
      <c r="BW523" s="8"/>
      <c r="BX523" s="8"/>
      <c r="BY523" s="8"/>
      <c r="BZ523" s="8"/>
      <c r="CA523" s="8"/>
      <c r="CB523" s="8"/>
      <c r="CC523" s="8"/>
      <c r="CD523" s="8"/>
      <c r="CE523" s="8"/>
    </row>
    <row r="524" spans="1:83" ht="15.75" thickBot="1">
      <c r="A524" s="264"/>
      <c r="B524" s="194" t="s">
        <v>461</v>
      </c>
      <c r="C524" s="211" t="s">
        <v>27</v>
      </c>
      <c r="D524" s="8" t="s">
        <v>478</v>
      </c>
      <c r="E524" s="8" t="s">
        <v>480</v>
      </c>
      <c r="F524" s="8" t="s">
        <v>480</v>
      </c>
      <c r="G524" s="8" t="s">
        <v>480</v>
      </c>
      <c r="H524" s="8" t="s">
        <v>480</v>
      </c>
      <c r="I524" s="8" t="s">
        <v>480</v>
      </c>
      <c r="J524" s="8" t="s">
        <v>480</v>
      </c>
      <c r="K524" s="8" t="s">
        <v>480</v>
      </c>
      <c r="L524" s="8" t="s">
        <v>480</v>
      </c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  <c r="AC524" s="8"/>
      <c r="AD524" s="8"/>
      <c r="AE524" s="8"/>
      <c r="AF524" s="8"/>
      <c r="AG524" s="8"/>
      <c r="AH524" s="8"/>
      <c r="AI524" s="8"/>
      <c r="AJ524" s="8"/>
      <c r="AK524" s="8"/>
      <c r="AL524" s="8"/>
      <c r="AM524" s="8"/>
      <c r="AN524" s="8"/>
      <c r="AO524" s="8"/>
      <c r="AP524" s="8"/>
      <c r="AQ524" s="8"/>
      <c r="AR524" s="8"/>
      <c r="AS524" s="8"/>
      <c r="AT524" s="8"/>
      <c r="AU524" s="8"/>
      <c r="AV524" s="8"/>
      <c r="AW524" s="8"/>
      <c r="AX524" s="8"/>
      <c r="AY524" s="8"/>
      <c r="AZ524" s="8"/>
      <c r="BA524" s="8"/>
      <c r="BB524" s="8"/>
      <c r="BC524" s="8"/>
      <c r="BD524" s="8"/>
      <c r="BE524" s="8"/>
      <c r="BF524" s="8"/>
      <c r="BG524" s="8"/>
      <c r="BH524" s="8"/>
      <c r="BI524" s="8"/>
      <c r="BJ524" s="8"/>
      <c r="BK524" s="8"/>
      <c r="BL524" s="8"/>
      <c r="BM524" s="8"/>
      <c r="BN524" s="8"/>
      <c r="BO524" s="8"/>
      <c r="BP524" s="8"/>
      <c r="BQ524" s="8"/>
      <c r="BR524" s="8"/>
      <c r="BS524" s="8"/>
      <c r="BT524" s="8"/>
      <c r="BU524" s="8"/>
      <c r="BV524" s="8"/>
      <c r="BW524" s="8"/>
      <c r="BX524" s="8"/>
      <c r="BY524" s="8"/>
      <c r="BZ524" s="8"/>
      <c r="CA524" s="8"/>
      <c r="CB524" s="8"/>
      <c r="CC524" s="8"/>
      <c r="CD524" s="8"/>
      <c r="CE524" s="8"/>
    </row>
    <row r="525" spans="1:83" ht="60.75" thickBot="1">
      <c r="A525" s="264"/>
      <c r="B525" s="199" t="s">
        <v>462</v>
      </c>
      <c r="C525" s="211" t="s">
        <v>27</v>
      </c>
      <c r="D525" s="8" t="s">
        <v>478</v>
      </c>
      <c r="E525" s="8" t="s">
        <v>480</v>
      </c>
      <c r="F525" s="8" t="s">
        <v>480</v>
      </c>
      <c r="G525" s="8" t="s">
        <v>480</v>
      </c>
      <c r="H525" s="8" t="s">
        <v>480</v>
      </c>
      <c r="I525" s="8" t="s">
        <v>480</v>
      </c>
      <c r="J525" s="8" t="s">
        <v>480</v>
      </c>
      <c r="K525" s="8" t="s">
        <v>480</v>
      </c>
      <c r="L525" s="8" t="s">
        <v>480</v>
      </c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  <c r="AF525" s="8"/>
      <c r="AG525" s="8"/>
      <c r="AH525" s="8"/>
      <c r="AI525" s="8"/>
      <c r="AJ525" s="8"/>
      <c r="AK525" s="8"/>
      <c r="AL525" s="8"/>
      <c r="AM525" s="8"/>
      <c r="AN525" s="8"/>
      <c r="AO525" s="8"/>
      <c r="AP525" s="8"/>
      <c r="AQ525" s="8"/>
      <c r="AR525" s="8"/>
      <c r="AS525" s="8"/>
      <c r="AT525" s="8"/>
      <c r="AU525" s="8"/>
      <c r="AV525" s="8"/>
      <c r="AW525" s="8"/>
      <c r="AX525" s="8"/>
      <c r="AY525" s="8"/>
      <c r="AZ525" s="8"/>
      <c r="BA525" s="8"/>
      <c r="BB525" s="8"/>
      <c r="BC525" s="8"/>
      <c r="BD525" s="8"/>
      <c r="BE525" s="8"/>
      <c r="BF525" s="8"/>
      <c r="BG525" s="8"/>
      <c r="BH525" s="8"/>
      <c r="BI525" s="8"/>
      <c r="BJ525" s="8"/>
      <c r="BK525" s="8"/>
      <c r="BL525" s="8"/>
      <c r="BM525" s="8"/>
      <c r="BN525" s="8"/>
      <c r="BO525" s="8"/>
      <c r="BP525" s="8"/>
      <c r="BQ525" s="8"/>
      <c r="BR525" s="8"/>
      <c r="BS525" s="8"/>
      <c r="BT525" s="8"/>
      <c r="BU525" s="8"/>
      <c r="BV525" s="8"/>
      <c r="BW525" s="8"/>
      <c r="BX525" s="8"/>
      <c r="BY525" s="8"/>
      <c r="BZ525" s="8"/>
      <c r="CA525" s="8"/>
      <c r="CB525" s="8"/>
      <c r="CC525" s="8"/>
      <c r="CD525" s="8"/>
      <c r="CE525" s="8"/>
    </row>
    <row r="526" spans="1:83" ht="15.75" thickBot="1">
      <c r="A526" s="264"/>
      <c r="B526" s="220" t="s">
        <v>463</v>
      </c>
      <c r="C526" s="211" t="s">
        <v>27</v>
      </c>
      <c r="D526" s="8" t="s">
        <v>478</v>
      </c>
      <c r="E526" s="8" t="s">
        <v>480</v>
      </c>
      <c r="F526" s="8" t="s">
        <v>480</v>
      </c>
      <c r="G526" s="8" t="s">
        <v>480</v>
      </c>
      <c r="H526" s="8" t="s">
        <v>480</v>
      </c>
      <c r="I526" s="8" t="s">
        <v>480</v>
      </c>
      <c r="J526" s="8" t="s">
        <v>480</v>
      </c>
      <c r="K526" s="8" t="s">
        <v>480</v>
      </c>
      <c r="L526" s="8" t="s">
        <v>480</v>
      </c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  <c r="AE526" s="8"/>
      <c r="AF526" s="8"/>
      <c r="AG526" s="8"/>
      <c r="AH526" s="8"/>
      <c r="AI526" s="8"/>
      <c r="AJ526" s="8"/>
      <c r="AK526" s="8"/>
      <c r="AL526" s="8"/>
      <c r="AM526" s="8"/>
      <c r="AN526" s="8"/>
      <c r="AO526" s="8"/>
      <c r="AP526" s="8"/>
      <c r="AQ526" s="8"/>
      <c r="AR526" s="8"/>
      <c r="AS526" s="8"/>
      <c r="AT526" s="8"/>
      <c r="AU526" s="8"/>
      <c r="AV526" s="8"/>
      <c r="AW526" s="8"/>
      <c r="AX526" s="8"/>
      <c r="AY526" s="8"/>
      <c r="AZ526" s="8"/>
      <c r="BA526" s="8"/>
      <c r="BB526" s="8"/>
      <c r="BC526" s="8"/>
      <c r="BD526" s="8"/>
      <c r="BE526" s="8"/>
      <c r="BF526" s="8"/>
      <c r="BG526" s="8"/>
      <c r="BH526" s="8"/>
      <c r="BI526" s="8"/>
      <c r="BJ526" s="8"/>
      <c r="BK526" s="8"/>
      <c r="BL526" s="8"/>
      <c r="BM526" s="8"/>
      <c r="BN526" s="8"/>
      <c r="BO526" s="8"/>
      <c r="BP526" s="8"/>
      <c r="BQ526" s="8"/>
      <c r="BR526" s="8"/>
      <c r="BS526" s="8"/>
      <c r="BT526" s="8"/>
      <c r="BU526" s="8"/>
      <c r="BV526" s="8"/>
      <c r="BW526" s="8"/>
      <c r="BX526" s="8"/>
      <c r="BY526" s="8"/>
      <c r="BZ526" s="8"/>
      <c r="CA526" s="8"/>
      <c r="CB526" s="8"/>
      <c r="CC526" s="8"/>
      <c r="CD526" s="8"/>
      <c r="CE526" s="8"/>
    </row>
    <row r="527" spans="1:83" ht="45.75" thickBot="1">
      <c r="A527" s="264"/>
      <c r="B527" s="220" t="s">
        <v>464</v>
      </c>
      <c r="C527" s="211" t="s">
        <v>27</v>
      </c>
      <c r="D527" s="8" t="s">
        <v>478</v>
      </c>
      <c r="E527" s="8" t="s">
        <v>480</v>
      </c>
      <c r="F527" s="8" t="s">
        <v>480</v>
      </c>
      <c r="G527" s="8" t="s">
        <v>480</v>
      </c>
      <c r="H527" s="8" t="s">
        <v>480</v>
      </c>
      <c r="I527" s="8" t="s">
        <v>480</v>
      </c>
      <c r="J527" s="8" t="s">
        <v>480</v>
      </c>
      <c r="K527" s="8" t="s">
        <v>480</v>
      </c>
      <c r="L527" s="8" t="s">
        <v>480</v>
      </c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/>
      <c r="AF527" s="8"/>
      <c r="AG527" s="8"/>
      <c r="AH527" s="8"/>
      <c r="AI527" s="8"/>
      <c r="AJ527" s="8"/>
      <c r="AK527" s="8"/>
      <c r="AL527" s="8"/>
      <c r="AM527" s="8"/>
      <c r="AN527" s="8"/>
      <c r="AO527" s="8"/>
      <c r="AP527" s="8"/>
      <c r="AQ527" s="8"/>
      <c r="AR527" s="8"/>
      <c r="AS527" s="8"/>
      <c r="AT527" s="8"/>
      <c r="AU527" s="8"/>
      <c r="AV527" s="8"/>
      <c r="AW527" s="8"/>
      <c r="AX527" s="8"/>
      <c r="AY527" s="8"/>
      <c r="AZ527" s="8"/>
      <c r="BA527" s="8"/>
      <c r="BB527" s="8"/>
      <c r="BC527" s="8"/>
      <c r="BD527" s="8"/>
      <c r="BE527" s="8"/>
      <c r="BF527" s="8"/>
      <c r="BG527" s="8"/>
      <c r="BH527" s="8"/>
      <c r="BI527" s="8"/>
      <c r="BJ527" s="8"/>
      <c r="BK527" s="8"/>
      <c r="BL527" s="8"/>
      <c r="BM527" s="8"/>
      <c r="BN527" s="8"/>
      <c r="BO527" s="8"/>
      <c r="BP527" s="8"/>
      <c r="BQ527" s="8"/>
      <c r="BR527" s="8"/>
      <c r="BS527" s="8"/>
      <c r="BT527" s="8"/>
      <c r="BU527" s="8"/>
      <c r="BV527" s="8"/>
      <c r="BW527" s="8"/>
      <c r="BX527" s="8"/>
      <c r="BY527" s="8"/>
      <c r="BZ527" s="8"/>
      <c r="CA527" s="8"/>
      <c r="CB527" s="8"/>
      <c r="CC527" s="8"/>
      <c r="CD527" s="8"/>
      <c r="CE527" s="8"/>
    </row>
    <row r="528" spans="1:83" ht="30" thickBot="1">
      <c r="A528" s="264"/>
      <c r="B528" s="221" t="s">
        <v>465</v>
      </c>
      <c r="C528" s="211" t="s">
        <v>27</v>
      </c>
      <c r="D528" s="8" t="s">
        <v>478</v>
      </c>
      <c r="E528" s="8" t="s">
        <v>480</v>
      </c>
      <c r="F528" s="8" t="s">
        <v>480</v>
      </c>
      <c r="G528" s="8" t="s">
        <v>480</v>
      </c>
      <c r="H528" s="8" t="s">
        <v>480</v>
      </c>
      <c r="I528" s="8" t="s">
        <v>480</v>
      </c>
      <c r="J528" s="8" t="s">
        <v>480</v>
      </c>
      <c r="K528" s="8" t="s">
        <v>480</v>
      </c>
      <c r="L528" s="8" t="s">
        <v>480</v>
      </c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  <c r="AE528" s="8"/>
      <c r="AF528" s="8"/>
      <c r="AG528" s="8"/>
      <c r="AH528" s="8"/>
      <c r="AI528" s="8"/>
      <c r="AJ528" s="8"/>
      <c r="AK528" s="8"/>
      <c r="AL528" s="8"/>
      <c r="AM528" s="8"/>
      <c r="AN528" s="8"/>
      <c r="AO528" s="8"/>
      <c r="AP528" s="8"/>
      <c r="AQ528" s="8"/>
      <c r="AR528" s="8"/>
      <c r="AS528" s="8"/>
      <c r="AT528" s="8"/>
      <c r="AU528" s="8"/>
      <c r="AV528" s="8"/>
      <c r="AW528" s="8"/>
      <c r="AX528" s="8"/>
      <c r="AY528" s="8"/>
      <c r="AZ528" s="8"/>
      <c r="BA528" s="8"/>
      <c r="BB528" s="8"/>
      <c r="BC528" s="8"/>
      <c r="BD528" s="8"/>
      <c r="BE528" s="8"/>
      <c r="BF528" s="8"/>
      <c r="BG528" s="8"/>
      <c r="BH528" s="8"/>
      <c r="BI528" s="8"/>
      <c r="BJ528" s="8"/>
      <c r="BK528" s="8"/>
      <c r="BL528" s="8"/>
      <c r="BM528" s="8"/>
      <c r="BN528" s="8"/>
      <c r="BO528" s="8"/>
      <c r="BP528" s="8"/>
      <c r="BQ528" s="8"/>
      <c r="BR528" s="8"/>
      <c r="BS528" s="8"/>
      <c r="BT528" s="8"/>
      <c r="BU528" s="8"/>
      <c r="BV528" s="8"/>
      <c r="BW528" s="8"/>
      <c r="BX528" s="8"/>
      <c r="BY528" s="8"/>
      <c r="BZ528" s="8"/>
      <c r="CA528" s="8"/>
      <c r="CB528" s="8"/>
      <c r="CC528" s="8"/>
      <c r="CD528" s="8"/>
      <c r="CE528" s="8"/>
    </row>
    <row r="529" spans="1:83" ht="30.75" thickBot="1">
      <c r="A529" s="264"/>
      <c r="B529" s="222" t="s">
        <v>466</v>
      </c>
      <c r="C529" s="211" t="s">
        <v>27</v>
      </c>
      <c r="D529" s="8" t="s">
        <v>480</v>
      </c>
      <c r="E529" s="8" t="s">
        <v>480</v>
      </c>
      <c r="F529" s="8" t="s">
        <v>480</v>
      </c>
      <c r="G529" s="8" t="s">
        <v>480</v>
      </c>
      <c r="H529" s="8" t="s">
        <v>480</v>
      </c>
      <c r="I529" s="8" t="s">
        <v>480</v>
      </c>
      <c r="J529" s="8" t="s">
        <v>480</v>
      </c>
      <c r="K529" s="8" t="s">
        <v>480</v>
      </c>
      <c r="L529" s="8" t="s">
        <v>480</v>
      </c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  <c r="AC529" s="8"/>
      <c r="AD529" s="8"/>
      <c r="AE529" s="8"/>
      <c r="AF529" s="8"/>
      <c r="AG529" s="8"/>
      <c r="AH529" s="8"/>
      <c r="AI529" s="8"/>
      <c r="AJ529" s="8"/>
      <c r="AK529" s="8"/>
      <c r="AL529" s="8"/>
      <c r="AM529" s="8"/>
      <c r="AN529" s="8"/>
      <c r="AO529" s="8"/>
      <c r="AP529" s="8"/>
      <c r="AQ529" s="8"/>
      <c r="AR529" s="8"/>
      <c r="AS529" s="8"/>
      <c r="AT529" s="8"/>
      <c r="AU529" s="8"/>
      <c r="AV529" s="8"/>
      <c r="AW529" s="8"/>
      <c r="AX529" s="8"/>
      <c r="AY529" s="8"/>
      <c r="AZ529" s="8"/>
      <c r="BA529" s="8"/>
      <c r="BB529" s="8"/>
      <c r="BC529" s="8"/>
      <c r="BD529" s="8"/>
      <c r="BE529" s="8"/>
      <c r="BF529" s="8"/>
      <c r="BG529" s="8"/>
      <c r="BH529" s="8"/>
      <c r="BI529" s="8"/>
      <c r="BJ529" s="8"/>
      <c r="BK529" s="8"/>
      <c r="BL529" s="8"/>
      <c r="BM529" s="8"/>
      <c r="BN529" s="8"/>
      <c r="BO529" s="8"/>
      <c r="BP529" s="8"/>
      <c r="BQ529" s="8"/>
      <c r="BR529" s="8"/>
      <c r="BS529" s="8"/>
      <c r="BT529" s="8"/>
      <c r="BU529" s="8"/>
      <c r="BV529" s="8"/>
      <c r="BW529" s="8"/>
      <c r="BX529" s="8"/>
      <c r="BY529" s="8"/>
      <c r="BZ529" s="8"/>
      <c r="CA529" s="8"/>
      <c r="CB529" s="8"/>
      <c r="CC529" s="8"/>
      <c r="CD529" s="8"/>
      <c r="CE529" s="8"/>
    </row>
    <row r="530" spans="1:83" ht="30" thickBot="1">
      <c r="A530" s="264"/>
      <c r="B530" s="158" t="s">
        <v>467</v>
      </c>
      <c r="C530" s="211" t="s">
        <v>27</v>
      </c>
      <c r="D530" s="8" t="s">
        <v>480</v>
      </c>
      <c r="E530" s="8" t="s">
        <v>480</v>
      </c>
      <c r="F530" s="8" t="s">
        <v>480</v>
      </c>
      <c r="G530" s="8" t="s">
        <v>480</v>
      </c>
      <c r="H530" s="8" t="s">
        <v>480</v>
      </c>
      <c r="I530" s="8" t="s">
        <v>480</v>
      </c>
      <c r="J530" s="8" t="s">
        <v>480</v>
      </c>
      <c r="K530" s="8" t="s">
        <v>480</v>
      </c>
      <c r="L530" s="8" t="s">
        <v>480</v>
      </c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  <c r="AC530" s="8"/>
      <c r="AD530" s="8"/>
      <c r="AE530" s="8"/>
      <c r="AF530" s="8"/>
      <c r="AG530" s="8"/>
      <c r="AH530" s="8"/>
      <c r="AI530" s="8"/>
      <c r="AJ530" s="8"/>
      <c r="AK530" s="8"/>
      <c r="AL530" s="8"/>
      <c r="AM530" s="8"/>
      <c r="AN530" s="8"/>
      <c r="AO530" s="8"/>
      <c r="AP530" s="8"/>
      <c r="AQ530" s="8"/>
      <c r="AR530" s="8"/>
      <c r="AS530" s="8"/>
      <c r="AT530" s="8"/>
      <c r="AU530" s="8"/>
      <c r="AV530" s="8"/>
      <c r="AW530" s="8"/>
      <c r="AX530" s="8"/>
      <c r="AY530" s="8"/>
      <c r="AZ530" s="8"/>
      <c r="BA530" s="8"/>
      <c r="BB530" s="8"/>
      <c r="BC530" s="8"/>
      <c r="BD530" s="8"/>
      <c r="BE530" s="8"/>
      <c r="BF530" s="8"/>
      <c r="BG530" s="8"/>
      <c r="BH530" s="8"/>
      <c r="BI530" s="8"/>
      <c r="BJ530" s="8"/>
      <c r="BK530" s="8"/>
      <c r="BL530" s="8"/>
      <c r="BM530" s="8"/>
      <c r="BN530" s="8"/>
      <c r="BO530" s="8"/>
      <c r="BP530" s="8"/>
      <c r="BQ530" s="8"/>
      <c r="BR530" s="8"/>
      <c r="BS530" s="8"/>
      <c r="BT530" s="8"/>
      <c r="BU530" s="8"/>
      <c r="BV530" s="8"/>
      <c r="BW530" s="8"/>
      <c r="BX530" s="8"/>
      <c r="BY530" s="8"/>
      <c r="BZ530" s="8"/>
      <c r="CA530" s="8"/>
      <c r="CB530" s="8"/>
      <c r="CC530" s="8"/>
      <c r="CD530" s="8"/>
      <c r="CE530" s="8"/>
    </row>
    <row r="531" spans="1:83" ht="15.75" thickBot="1">
      <c r="A531" s="264"/>
      <c r="B531" s="223" t="s">
        <v>468</v>
      </c>
      <c r="C531" s="211" t="s">
        <v>27</v>
      </c>
      <c r="D531" s="8" t="s">
        <v>480</v>
      </c>
      <c r="E531" s="8" t="s">
        <v>480</v>
      </c>
      <c r="F531" s="8" t="s">
        <v>480</v>
      </c>
      <c r="G531" s="8" t="s">
        <v>480</v>
      </c>
      <c r="H531" s="8" t="s">
        <v>480</v>
      </c>
      <c r="I531" s="8" t="s">
        <v>480</v>
      </c>
      <c r="J531" s="8" t="s">
        <v>480</v>
      </c>
      <c r="K531" s="8" t="s">
        <v>480</v>
      </c>
      <c r="L531" s="8" t="s">
        <v>480</v>
      </c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  <c r="AC531" s="8"/>
      <c r="AD531" s="8"/>
      <c r="AE531" s="8"/>
      <c r="AF531" s="8"/>
      <c r="AG531" s="8"/>
      <c r="AH531" s="8"/>
      <c r="AI531" s="8"/>
      <c r="AJ531" s="8"/>
      <c r="AK531" s="8"/>
      <c r="AL531" s="8"/>
      <c r="AM531" s="8"/>
      <c r="AN531" s="8"/>
      <c r="AO531" s="8"/>
      <c r="AP531" s="8"/>
      <c r="AQ531" s="8"/>
      <c r="AR531" s="8"/>
      <c r="AS531" s="8"/>
      <c r="AT531" s="8"/>
      <c r="AU531" s="8"/>
      <c r="AV531" s="8"/>
      <c r="AW531" s="8"/>
      <c r="AX531" s="8"/>
      <c r="AY531" s="8"/>
      <c r="AZ531" s="8"/>
      <c r="BA531" s="8"/>
      <c r="BB531" s="8"/>
      <c r="BC531" s="8"/>
      <c r="BD531" s="8"/>
      <c r="BE531" s="8"/>
      <c r="BF531" s="8"/>
      <c r="BG531" s="8"/>
      <c r="BH531" s="8"/>
      <c r="BI531" s="8"/>
      <c r="BJ531" s="8"/>
      <c r="BK531" s="8"/>
      <c r="BL531" s="8"/>
      <c r="BM531" s="8"/>
      <c r="BN531" s="8"/>
      <c r="BO531" s="8"/>
      <c r="BP531" s="8"/>
      <c r="BQ531" s="8"/>
      <c r="BR531" s="8"/>
      <c r="BS531" s="8"/>
      <c r="BT531" s="8"/>
      <c r="BU531" s="8"/>
      <c r="BV531" s="8"/>
      <c r="BW531" s="8"/>
      <c r="BX531" s="8"/>
      <c r="BY531" s="8"/>
      <c r="BZ531" s="8"/>
      <c r="CA531" s="8"/>
      <c r="CB531" s="8"/>
      <c r="CC531" s="8"/>
      <c r="CD531" s="8"/>
      <c r="CE531" s="8"/>
    </row>
    <row r="532" spans="1:83" ht="15.75" thickBot="1">
      <c r="A532" s="264"/>
      <c r="B532" s="158" t="s">
        <v>469</v>
      </c>
      <c r="C532" s="211" t="s">
        <v>27</v>
      </c>
      <c r="D532" s="8" t="s">
        <v>480</v>
      </c>
      <c r="E532" s="8" t="s">
        <v>480</v>
      </c>
      <c r="F532" s="8" t="s">
        <v>480</v>
      </c>
      <c r="G532" s="8" t="s">
        <v>480</v>
      </c>
      <c r="H532" s="8" t="s">
        <v>480</v>
      </c>
      <c r="I532" s="8" t="s">
        <v>480</v>
      </c>
      <c r="J532" s="8" t="s">
        <v>480</v>
      </c>
      <c r="K532" s="8" t="s">
        <v>480</v>
      </c>
      <c r="L532" s="8" t="s">
        <v>480</v>
      </c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  <c r="AC532" s="8"/>
      <c r="AD532" s="8"/>
      <c r="AE532" s="8"/>
      <c r="AF532" s="8"/>
      <c r="AG532" s="8"/>
      <c r="AH532" s="8"/>
      <c r="AI532" s="8"/>
      <c r="AJ532" s="8"/>
      <c r="AK532" s="8"/>
      <c r="AL532" s="8"/>
      <c r="AM532" s="8"/>
      <c r="AN532" s="8"/>
      <c r="AO532" s="8"/>
      <c r="AP532" s="8"/>
      <c r="AQ532" s="8"/>
      <c r="AR532" s="8"/>
      <c r="AS532" s="8"/>
      <c r="AT532" s="8"/>
      <c r="AU532" s="8"/>
      <c r="AV532" s="8"/>
      <c r="AW532" s="8"/>
      <c r="AX532" s="8"/>
      <c r="AY532" s="8"/>
      <c r="AZ532" s="8"/>
      <c r="BA532" s="8"/>
      <c r="BB532" s="8"/>
      <c r="BC532" s="8"/>
      <c r="BD532" s="8"/>
      <c r="BE532" s="8"/>
      <c r="BF532" s="8"/>
      <c r="BG532" s="8"/>
      <c r="BH532" s="8"/>
      <c r="BI532" s="8"/>
      <c r="BJ532" s="8"/>
      <c r="BK532" s="8"/>
      <c r="BL532" s="8"/>
      <c r="BM532" s="8"/>
      <c r="BN532" s="8"/>
      <c r="BO532" s="8"/>
      <c r="BP532" s="8"/>
      <c r="BQ532" s="8"/>
      <c r="BR532" s="8"/>
      <c r="BS532" s="8"/>
      <c r="BT532" s="8"/>
      <c r="BU532" s="8"/>
      <c r="BV532" s="8"/>
      <c r="BW532" s="8"/>
      <c r="BX532" s="8"/>
      <c r="BY532" s="8"/>
      <c r="BZ532" s="8"/>
      <c r="CA532" s="8"/>
      <c r="CB532" s="8"/>
      <c r="CC532" s="8"/>
      <c r="CD532" s="8"/>
      <c r="CE532" s="8"/>
    </row>
    <row r="533" spans="1:83" ht="15.75" thickBot="1">
      <c r="A533" s="264"/>
      <c r="B533" s="158" t="s">
        <v>470</v>
      </c>
      <c r="C533" s="211" t="s">
        <v>27</v>
      </c>
      <c r="D533" s="8" t="s">
        <v>478</v>
      </c>
      <c r="E533" s="8" t="s">
        <v>480</v>
      </c>
      <c r="F533" s="8" t="s">
        <v>480</v>
      </c>
      <c r="G533" s="8" t="s">
        <v>480</v>
      </c>
      <c r="H533" s="8" t="s">
        <v>480</v>
      </c>
      <c r="I533" s="8" t="s">
        <v>480</v>
      </c>
      <c r="J533" s="8" t="s">
        <v>480</v>
      </c>
      <c r="K533" s="8" t="s">
        <v>480</v>
      </c>
      <c r="L533" s="8" t="s">
        <v>480</v>
      </c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  <c r="AC533" s="8"/>
      <c r="AD533" s="8"/>
      <c r="AE533" s="8"/>
      <c r="AF533" s="8"/>
      <c r="AG533" s="8"/>
      <c r="AH533" s="8"/>
      <c r="AI533" s="8"/>
      <c r="AJ533" s="8"/>
      <c r="AK533" s="8"/>
      <c r="AL533" s="8"/>
      <c r="AM533" s="8"/>
      <c r="AN533" s="8"/>
      <c r="AO533" s="8"/>
      <c r="AP533" s="8"/>
      <c r="AQ533" s="8"/>
      <c r="AR533" s="8"/>
      <c r="AS533" s="8"/>
      <c r="AT533" s="8"/>
      <c r="AU533" s="8"/>
      <c r="AV533" s="8"/>
      <c r="AW533" s="8"/>
      <c r="AX533" s="8"/>
      <c r="AY533" s="8"/>
      <c r="AZ533" s="8"/>
      <c r="BA533" s="8"/>
      <c r="BB533" s="8"/>
      <c r="BC533" s="8"/>
      <c r="BD533" s="8"/>
      <c r="BE533" s="8"/>
      <c r="BF533" s="8"/>
      <c r="BG533" s="8"/>
      <c r="BH533" s="8"/>
      <c r="BI533" s="8"/>
      <c r="BJ533" s="8"/>
      <c r="BK533" s="8"/>
      <c r="BL533" s="8"/>
      <c r="BM533" s="8"/>
      <c r="BN533" s="8"/>
      <c r="BO533" s="8"/>
      <c r="BP533" s="8"/>
      <c r="BQ533" s="8"/>
      <c r="BR533" s="8"/>
      <c r="BS533" s="8"/>
      <c r="BT533" s="8"/>
      <c r="BU533" s="8"/>
      <c r="BV533" s="8"/>
      <c r="BW533" s="8"/>
      <c r="BX533" s="8"/>
      <c r="BY533" s="8"/>
      <c r="BZ533" s="8"/>
      <c r="CA533" s="8"/>
      <c r="CB533" s="8"/>
      <c r="CC533" s="8"/>
      <c r="CD533" s="8"/>
      <c r="CE533" s="8"/>
    </row>
    <row r="534" spans="1:83" ht="15.75" thickBot="1">
      <c r="A534" s="264"/>
      <c r="B534" s="161" t="s">
        <v>471</v>
      </c>
      <c r="C534" s="211" t="s">
        <v>27</v>
      </c>
      <c r="D534" s="8" t="s">
        <v>480</v>
      </c>
      <c r="E534" s="8" t="s">
        <v>480</v>
      </c>
      <c r="F534" s="8" t="s">
        <v>480</v>
      </c>
      <c r="G534" s="8" t="s">
        <v>480</v>
      </c>
      <c r="H534" s="8" t="s">
        <v>480</v>
      </c>
      <c r="I534" s="8" t="s">
        <v>480</v>
      </c>
      <c r="J534" s="8" t="s">
        <v>480</v>
      </c>
      <c r="K534" s="8" t="s">
        <v>480</v>
      </c>
      <c r="L534" s="8" t="s">
        <v>480</v>
      </c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  <c r="AC534" s="8"/>
      <c r="AD534" s="8"/>
      <c r="AE534" s="8"/>
      <c r="AF534" s="8"/>
      <c r="AG534" s="8"/>
      <c r="AH534" s="8"/>
      <c r="AI534" s="8"/>
      <c r="AJ534" s="8"/>
      <c r="AK534" s="8"/>
      <c r="AL534" s="8"/>
      <c r="AM534" s="8"/>
      <c r="AN534" s="8"/>
      <c r="AO534" s="8"/>
      <c r="AP534" s="8"/>
      <c r="AQ534" s="8"/>
      <c r="AR534" s="8"/>
      <c r="AS534" s="8"/>
      <c r="AT534" s="8"/>
      <c r="AU534" s="8"/>
      <c r="AV534" s="8"/>
      <c r="AW534" s="8"/>
      <c r="AX534" s="8"/>
      <c r="AY534" s="8"/>
      <c r="AZ534" s="8"/>
      <c r="BA534" s="8"/>
      <c r="BB534" s="8"/>
      <c r="BC534" s="8"/>
      <c r="BD534" s="8"/>
      <c r="BE534" s="8"/>
      <c r="BF534" s="8"/>
      <c r="BG534" s="8"/>
      <c r="BH534" s="8"/>
      <c r="BI534" s="8"/>
      <c r="BJ534" s="8"/>
      <c r="BK534" s="8"/>
      <c r="BL534" s="8"/>
      <c r="BM534" s="8"/>
      <c r="BN534" s="8"/>
      <c r="BO534" s="8"/>
      <c r="BP534" s="8"/>
      <c r="BQ534" s="8"/>
      <c r="BR534" s="8"/>
      <c r="BS534" s="8"/>
      <c r="BT534" s="8"/>
      <c r="BU534" s="8"/>
      <c r="BV534" s="8"/>
      <c r="BW534" s="8"/>
      <c r="BX534" s="8"/>
      <c r="BY534" s="8"/>
      <c r="BZ534" s="8"/>
      <c r="CA534" s="8"/>
      <c r="CB534" s="8"/>
      <c r="CC534" s="8"/>
      <c r="CD534" s="8"/>
      <c r="CE534" s="8"/>
    </row>
    <row r="535" spans="1:83" ht="30" thickBot="1">
      <c r="A535" s="264"/>
      <c r="B535" s="158" t="s">
        <v>472</v>
      </c>
      <c r="C535" s="211" t="s">
        <v>27</v>
      </c>
      <c r="D535" s="8" t="s">
        <v>480</v>
      </c>
      <c r="E535" s="8" t="s">
        <v>480</v>
      </c>
      <c r="F535" s="8" t="s">
        <v>480</v>
      </c>
      <c r="G535" s="8" t="s">
        <v>480</v>
      </c>
      <c r="H535" s="8" t="s">
        <v>480</v>
      </c>
      <c r="I535" s="8" t="s">
        <v>480</v>
      </c>
      <c r="J535" s="8" t="s">
        <v>480</v>
      </c>
      <c r="K535" s="8" t="s">
        <v>480</v>
      </c>
      <c r="L535" s="8" t="s">
        <v>480</v>
      </c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  <c r="AC535" s="8"/>
      <c r="AD535" s="8"/>
      <c r="AE535" s="8"/>
      <c r="AF535" s="8"/>
      <c r="AG535" s="8"/>
      <c r="AH535" s="8"/>
      <c r="AI535" s="8"/>
      <c r="AJ535" s="8"/>
      <c r="AK535" s="8"/>
      <c r="AL535" s="8"/>
      <c r="AM535" s="8"/>
      <c r="AN535" s="8"/>
      <c r="AO535" s="8"/>
      <c r="AP535" s="8"/>
      <c r="AQ535" s="8"/>
      <c r="AR535" s="8"/>
      <c r="AS535" s="8"/>
      <c r="AT535" s="8"/>
      <c r="AU535" s="8"/>
      <c r="AV535" s="8"/>
      <c r="AW535" s="8"/>
      <c r="AX535" s="8"/>
      <c r="AY535" s="8"/>
      <c r="AZ535" s="8"/>
      <c r="BA535" s="8"/>
      <c r="BB535" s="8"/>
      <c r="BC535" s="8"/>
      <c r="BD535" s="8"/>
      <c r="BE535" s="8"/>
      <c r="BF535" s="8"/>
      <c r="BG535" s="8"/>
      <c r="BH535" s="8"/>
      <c r="BI535" s="8"/>
      <c r="BJ535" s="8"/>
      <c r="BK535" s="8"/>
      <c r="BL535" s="8"/>
      <c r="BM535" s="8"/>
      <c r="BN535" s="8"/>
      <c r="BO535" s="8"/>
      <c r="BP535" s="8"/>
      <c r="BQ535" s="8"/>
      <c r="BR535" s="8"/>
      <c r="BS535" s="8"/>
      <c r="BT535" s="8"/>
      <c r="BU535" s="8"/>
      <c r="BV535" s="8"/>
      <c r="BW535" s="8"/>
      <c r="BX535" s="8"/>
      <c r="BY535" s="8"/>
      <c r="BZ535" s="8"/>
      <c r="CA535" s="8"/>
      <c r="CB535" s="8"/>
      <c r="CC535" s="8"/>
      <c r="CD535" s="8"/>
      <c r="CE535" s="8"/>
    </row>
    <row r="536" spans="1:83" ht="60" thickBot="1">
      <c r="A536" s="264"/>
      <c r="B536" s="224" t="s">
        <v>473</v>
      </c>
      <c r="C536" s="212" t="s">
        <v>27</v>
      </c>
      <c r="D536" s="8" t="s">
        <v>480</v>
      </c>
      <c r="E536" s="8" t="s">
        <v>480</v>
      </c>
      <c r="F536" s="8" t="s">
        <v>480</v>
      </c>
      <c r="G536" s="8" t="s">
        <v>480</v>
      </c>
      <c r="H536" s="8" t="s">
        <v>480</v>
      </c>
      <c r="I536" s="8" t="s">
        <v>480</v>
      </c>
      <c r="J536" s="8" t="s">
        <v>480</v>
      </c>
      <c r="K536" s="8" t="s">
        <v>480</v>
      </c>
      <c r="L536" s="8" t="s">
        <v>480</v>
      </c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  <c r="AC536" s="8"/>
      <c r="AD536" s="8"/>
      <c r="AE536" s="8"/>
      <c r="AF536" s="8"/>
      <c r="AG536" s="8"/>
      <c r="AH536" s="8"/>
      <c r="AI536" s="8"/>
      <c r="AJ536" s="8"/>
      <c r="AK536" s="8"/>
      <c r="AL536" s="8"/>
      <c r="AM536" s="8"/>
      <c r="AN536" s="8"/>
      <c r="AO536" s="8"/>
      <c r="AP536" s="8"/>
      <c r="AQ536" s="8"/>
      <c r="AR536" s="8"/>
      <c r="AS536" s="8"/>
      <c r="AT536" s="8"/>
      <c r="AU536" s="8"/>
      <c r="AV536" s="8"/>
      <c r="AW536" s="8"/>
      <c r="AX536" s="8"/>
      <c r="AY536" s="8"/>
      <c r="AZ536" s="8"/>
      <c r="BA536" s="8"/>
      <c r="BB536" s="8"/>
      <c r="BC536" s="8"/>
      <c r="BD536" s="8"/>
      <c r="BE536" s="8"/>
      <c r="BF536" s="8"/>
      <c r="BG536" s="8"/>
      <c r="BH536" s="8"/>
      <c r="BI536" s="8"/>
      <c r="BJ536" s="8"/>
      <c r="BK536" s="8"/>
      <c r="BL536" s="8"/>
      <c r="BM536" s="8"/>
      <c r="BN536" s="8"/>
      <c r="BO536" s="8"/>
      <c r="BP536" s="8"/>
      <c r="BQ536" s="8"/>
      <c r="BR536" s="8"/>
      <c r="BS536" s="8"/>
      <c r="BT536" s="8"/>
      <c r="BU536" s="8"/>
      <c r="BV536" s="8"/>
      <c r="BW536" s="8"/>
      <c r="BX536" s="8"/>
      <c r="BY536" s="8"/>
      <c r="BZ536" s="8"/>
      <c r="CA536" s="8"/>
      <c r="CB536" s="8"/>
      <c r="CC536" s="8"/>
      <c r="CD536" s="8"/>
      <c r="CE536" s="8"/>
    </row>
    <row r="537" spans="1:83" ht="30" thickBot="1">
      <c r="A537" s="264"/>
      <c r="B537" s="224" t="s">
        <v>474</v>
      </c>
      <c r="C537" s="225" t="s">
        <v>27</v>
      </c>
      <c r="D537" s="8" t="s">
        <v>480</v>
      </c>
      <c r="E537" s="8" t="s">
        <v>480</v>
      </c>
      <c r="F537" s="8" t="s">
        <v>480</v>
      </c>
      <c r="G537" s="8" t="s">
        <v>480</v>
      </c>
      <c r="H537" s="8" t="s">
        <v>480</v>
      </c>
      <c r="I537" s="8" t="s">
        <v>480</v>
      </c>
      <c r="J537" s="8" t="s">
        <v>480</v>
      </c>
      <c r="K537" s="8" t="s">
        <v>480</v>
      </c>
      <c r="L537" s="8" t="s">
        <v>480</v>
      </c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  <c r="AC537" s="8"/>
      <c r="AD537" s="8"/>
      <c r="AE537" s="8"/>
      <c r="AF537" s="8"/>
      <c r="AG537" s="8"/>
      <c r="AH537" s="8"/>
      <c r="AI537" s="8"/>
      <c r="AJ537" s="8"/>
      <c r="AK537" s="8"/>
      <c r="AL537" s="8"/>
      <c r="AM537" s="8"/>
      <c r="AN537" s="8"/>
      <c r="AO537" s="8"/>
      <c r="AP537" s="8"/>
      <c r="AQ537" s="8"/>
      <c r="AR537" s="8"/>
      <c r="AS537" s="8"/>
      <c r="AT537" s="8"/>
      <c r="AU537" s="8"/>
      <c r="AV537" s="8"/>
      <c r="AW537" s="8"/>
      <c r="AX537" s="8"/>
      <c r="AY537" s="8"/>
      <c r="AZ537" s="8"/>
      <c r="BA537" s="8"/>
      <c r="BB537" s="8"/>
      <c r="BC537" s="8"/>
      <c r="BD537" s="8"/>
      <c r="BE537" s="8"/>
      <c r="BF537" s="8"/>
      <c r="BG537" s="8"/>
      <c r="BH537" s="8"/>
      <c r="BI537" s="8"/>
      <c r="BJ537" s="8"/>
      <c r="BK537" s="8"/>
      <c r="BL537" s="8"/>
      <c r="BM537" s="8"/>
      <c r="BN537" s="8"/>
      <c r="BO537" s="8"/>
      <c r="BP537" s="8"/>
      <c r="BQ537" s="8"/>
      <c r="BR537" s="8"/>
      <c r="BS537" s="8"/>
      <c r="BT537" s="8"/>
      <c r="BU537" s="8"/>
      <c r="BV537" s="8"/>
      <c r="BW537" s="8"/>
      <c r="BX537" s="8"/>
      <c r="BY537" s="8"/>
      <c r="BZ537" s="8"/>
      <c r="CA537" s="8"/>
      <c r="CB537" s="8"/>
      <c r="CC537" s="8"/>
      <c r="CD537" s="8"/>
      <c r="CE537" s="8"/>
    </row>
    <row r="538" spans="1:83" ht="15.75" thickBot="1">
      <c r="A538" s="264"/>
      <c r="B538" s="23" t="s">
        <v>283</v>
      </c>
      <c r="C538" s="211" t="s">
        <v>284</v>
      </c>
      <c r="D538" s="75" t="s">
        <v>558</v>
      </c>
      <c r="E538" s="75"/>
      <c r="F538" s="75"/>
      <c r="G538" s="75"/>
      <c r="H538" s="75"/>
      <c r="I538" s="75"/>
      <c r="J538" s="75"/>
      <c r="K538" s="75"/>
      <c r="L538" s="75"/>
      <c r="M538" s="75"/>
      <c r="N538" s="75"/>
      <c r="O538" s="75"/>
      <c r="P538" s="75"/>
      <c r="Q538" s="75"/>
      <c r="R538" s="75"/>
      <c r="S538" s="75"/>
      <c r="T538" s="75"/>
      <c r="U538" s="75"/>
      <c r="V538" s="75"/>
      <c r="W538" s="75"/>
      <c r="X538" s="75"/>
      <c r="Y538" s="75"/>
      <c r="Z538" s="75"/>
      <c r="AA538" s="75"/>
      <c r="AB538" s="75"/>
      <c r="AC538" s="75"/>
      <c r="AD538" s="75"/>
      <c r="AE538" s="75"/>
      <c r="AF538" s="75"/>
      <c r="AG538" s="75"/>
      <c r="AH538" s="75"/>
      <c r="AI538" s="75"/>
      <c r="AJ538" s="75"/>
      <c r="AK538" s="75"/>
      <c r="AL538" s="75"/>
      <c r="AM538" s="75"/>
      <c r="AN538" s="75"/>
      <c r="AO538" s="75"/>
      <c r="AP538" s="75"/>
      <c r="AQ538" s="75"/>
      <c r="AR538" s="75"/>
      <c r="AS538" s="75"/>
      <c r="AT538" s="75"/>
      <c r="AU538" s="75"/>
      <c r="AV538" s="75"/>
      <c r="AW538" s="75"/>
      <c r="AX538" s="75"/>
      <c r="AY538" s="75"/>
      <c r="AZ538" s="75"/>
      <c r="BA538" s="75"/>
      <c r="BB538" s="75"/>
      <c r="BC538" s="75"/>
      <c r="BD538" s="75"/>
      <c r="BE538" s="75"/>
      <c r="BF538" s="75"/>
      <c r="BG538" s="75"/>
      <c r="BH538" s="75"/>
      <c r="BI538" s="75"/>
      <c r="BJ538" s="75"/>
      <c r="BK538" s="75"/>
      <c r="BL538" s="75"/>
      <c r="BM538" s="75"/>
      <c r="BN538" s="75"/>
      <c r="BO538" s="75"/>
      <c r="BP538" s="75"/>
      <c r="BQ538" s="75"/>
      <c r="BR538" s="75"/>
      <c r="BS538" s="75"/>
      <c r="BT538" s="75"/>
      <c r="BU538" s="75"/>
      <c r="BV538" s="75"/>
      <c r="BW538" s="75"/>
      <c r="BX538" s="75"/>
      <c r="BY538" s="75"/>
      <c r="BZ538" s="75"/>
      <c r="CA538" s="75"/>
      <c r="CB538" s="75"/>
      <c r="CC538" s="75"/>
      <c r="CD538" s="75"/>
      <c r="CE538" s="75"/>
    </row>
    <row r="539" spans="1:83" ht="30.75" thickBot="1">
      <c r="A539" s="264"/>
      <c r="B539" s="23" t="s">
        <v>475</v>
      </c>
      <c r="C539" s="211" t="s">
        <v>27</v>
      </c>
      <c r="D539" s="8" t="s">
        <v>478</v>
      </c>
      <c r="E539" s="8" t="s">
        <v>480</v>
      </c>
      <c r="F539" s="8" t="s">
        <v>480</v>
      </c>
      <c r="G539" s="8" t="s">
        <v>480</v>
      </c>
      <c r="H539" s="8" t="s">
        <v>480</v>
      </c>
      <c r="I539" s="8" t="s">
        <v>480</v>
      </c>
      <c r="J539" s="8" t="s">
        <v>480</v>
      </c>
      <c r="K539" s="8" t="s">
        <v>480</v>
      </c>
      <c r="L539" s="8" t="s">
        <v>480</v>
      </c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  <c r="AC539" s="8"/>
      <c r="AD539" s="8"/>
      <c r="AE539" s="8"/>
      <c r="AF539" s="8"/>
      <c r="AG539" s="8"/>
      <c r="AH539" s="8"/>
      <c r="AI539" s="8"/>
      <c r="AJ539" s="8"/>
      <c r="AK539" s="8"/>
      <c r="AL539" s="8"/>
      <c r="AM539" s="8"/>
      <c r="AN539" s="8"/>
      <c r="AO539" s="8"/>
      <c r="AP539" s="8"/>
      <c r="AQ539" s="8"/>
      <c r="AR539" s="8"/>
      <c r="AS539" s="8"/>
      <c r="AT539" s="8"/>
      <c r="AU539" s="8"/>
      <c r="AV539" s="8"/>
      <c r="AW539" s="8"/>
      <c r="AX539" s="8"/>
      <c r="AY539" s="8"/>
      <c r="AZ539" s="8"/>
      <c r="BA539" s="8"/>
      <c r="BB539" s="8"/>
      <c r="BC539" s="8"/>
      <c r="BD539" s="8"/>
      <c r="BE539" s="8"/>
      <c r="BF539" s="8"/>
      <c r="BG539" s="8"/>
      <c r="BH539" s="8"/>
      <c r="BI539" s="8"/>
      <c r="BJ539" s="8"/>
      <c r="BK539" s="8"/>
      <c r="BL539" s="8"/>
      <c r="BM539" s="8"/>
      <c r="BN539" s="8"/>
      <c r="BO539" s="8"/>
      <c r="BP539" s="8"/>
      <c r="BQ539" s="8"/>
      <c r="BR539" s="8"/>
      <c r="BS539" s="8"/>
      <c r="BT539" s="8"/>
      <c r="BU539" s="8"/>
      <c r="BV539" s="8"/>
      <c r="BW539" s="8"/>
      <c r="BX539" s="8"/>
      <c r="BY539" s="8"/>
      <c r="BZ539" s="8"/>
      <c r="CA539" s="8"/>
      <c r="CB539" s="8"/>
      <c r="CC539" s="8"/>
      <c r="CD539" s="8"/>
      <c r="CE539" s="8"/>
    </row>
    <row r="540" spans="1:83" ht="15.75" thickBot="1">
      <c r="A540" s="264"/>
      <c r="B540" s="24" t="s">
        <v>289</v>
      </c>
      <c r="C540" s="211" t="s">
        <v>27</v>
      </c>
      <c r="D540" s="8" t="s">
        <v>478</v>
      </c>
      <c r="E540" s="8" t="s">
        <v>480</v>
      </c>
      <c r="F540" s="8" t="s">
        <v>480</v>
      </c>
      <c r="G540" s="8" t="s">
        <v>480</v>
      </c>
      <c r="H540" s="8" t="s">
        <v>480</v>
      </c>
      <c r="I540" s="8" t="s">
        <v>480</v>
      </c>
      <c r="J540" s="8" t="s">
        <v>480</v>
      </c>
      <c r="K540" s="8" t="s">
        <v>480</v>
      </c>
      <c r="L540" s="8" t="s">
        <v>480</v>
      </c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  <c r="AC540" s="8"/>
      <c r="AD540" s="8"/>
      <c r="AE540" s="8"/>
      <c r="AF540" s="8"/>
      <c r="AG540" s="8"/>
      <c r="AH540" s="8"/>
      <c r="AI540" s="8"/>
      <c r="AJ540" s="8"/>
      <c r="AK540" s="8"/>
      <c r="AL540" s="8"/>
      <c r="AM540" s="8"/>
      <c r="AN540" s="8"/>
      <c r="AO540" s="8"/>
      <c r="AP540" s="8"/>
      <c r="AQ540" s="8"/>
      <c r="AR540" s="8"/>
      <c r="AS540" s="8"/>
      <c r="AT540" s="8"/>
      <c r="AU540" s="8"/>
      <c r="AV540" s="8"/>
      <c r="AW540" s="8"/>
      <c r="AX540" s="8"/>
      <c r="AY540" s="8"/>
      <c r="AZ540" s="8"/>
      <c r="BA540" s="8"/>
      <c r="BB540" s="8"/>
      <c r="BC540" s="8"/>
      <c r="BD540" s="8"/>
      <c r="BE540" s="8"/>
      <c r="BF540" s="8"/>
      <c r="BG540" s="8"/>
      <c r="BH540" s="8"/>
      <c r="BI540" s="8"/>
      <c r="BJ540" s="8"/>
      <c r="BK540" s="8"/>
      <c r="BL540" s="8"/>
      <c r="BM540" s="8"/>
      <c r="BN540" s="8"/>
      <c r="BO540" s="8"/>
      <c r="BP540" s="8"/>
      <c r="BQ540" s="8"/>
      <c r="BR540" s="8"/>
      <c r="BS540" s="8"/>
      <c r="BT540" s="8"/>
      <c r="BU540" s="8"/>
      <c r="BV540" s="8"/>
      <c r="BW540" s="8"/>
      <c r="BX540" s="8"/>
      <c r="BY540" s="8"/>
      <c r="BZ540" s="8"/>
      <c r="CA540" s="8"/>
      <c r="CB540" s="8"/>
      <c r="CC540" s="8"/>
      <c r="CD540" s="8"/>
      <c r="CE540" s="8"/>
    </row>
    <row r="541" spans="1:83" ht="15.75" thickBot="1">
      <c r="A541" s="264"/>
      <c r="B541" s="24" t="s">
        <v>290</v>
      </c>
      <c r="C541" s="211" t="s">
        <v>27</v>
      </c>
      <c r="D541" s="8" t="s">
        <v>478</v>
      </c>
      <c r="E541" s="8" t="s">
        <v>480</v>
      </c>
      <c r="F541" s="8" t="s">
        <v>480</v>
      </c>
      <c r="G541" s="8" t="s">
        <v>480</v>
      </c>
      <c r="H541" s="8" t="s">
        <v>480</v>
      </c>
      <c r="I541" s="8" t="s">
        <v>480</v>
      </c>
      <c r="J541" s="8" t="s">
        <v>480</v>
      </c>
      <c r="K541" s="8" t="s">
        <v>480</v>
      </c>
      <c r="L541" s="8" t="s">
        <v>480</v>
      </c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  <c r="AC541" s="8"/>
      <c r="AD541" s="8"/>
      <c r="AE541" s="8"/>
      <c r="AF541" s="8"/>
      <c r="AG541" s="8"/>
      <c r="AH541" s="8"/>
      <c r="AI541" s="8"/>
      <c r="AJ541" s="8"/>
      <c r="AK541" s="8"/>
      <c r="AL541" s="8"/>
      <c r="AM541" s="8"/>
      <c r="AN541" s="8"/>
      <c r="AO541" s="8"/>
      <c r="AP541" s="8"/>
      <c r="AQ541" s="8"/>
      <c r="AR541" s="8"/>
      <c r="AS541" s="8"/>
      <c r="AT541" s="8"/>
      <c r="AU541" s="8"/>
      <c r="AV541" s="8"/>
      <c r="AW541" s="8"/>
      <c r="AX541" s="8"/>
      <c r="AY541" s="8"/>
      <c r="AZ541" s="8"/>
      <c r="BA541" s="8"/>
      <c r="BB541" s="8"/>
      <c r="BC541" s="8"/>
      <c r="BD541" s="8"/>
      <c r="BE541" s="8"/>
      <c r="BF541" s="8"/>
      <c r="BG541" s="8"/>
      <c r="BH541" s="8"/>
      <c r="BI541" s="8"/>
      <c r="BJ541" s="8"/>
      <c r="BK541" s="8"/>
      <c r="BL541" s="8"/>
      <c r="BM541" s="8"/>
      <c r="BN541" s="8"/>
      <c r="BO541" s="8"/>
      <c r="BP541" s="8"/>
      <c r="BQ541" s="8"/>
      <c r="BR541" s="8"/>
      <c r="BS541" s="8"/>
      <c r="BT541" s="8"/>
      <c r="BU541" s="8"/>
      <c r="BV541" s="8"/>
      <c r="BW541" s="8"/>
      <c r="BX541" s="8"/>
      <c r="BY541" s="8"/>
      <c r="BZ541" s="8"/>
      <c r="CA541" s="8"/>
      <c r="CB541" s="8"/>
      <c r="CC541" s="8"/>
      <c r="CD541" s="8"/>
      <c r="CE541" s="8"/>
    </row>
    <row r="542" spans="1:83" ht="15.75" thickBot="1">
      <c r="A542" s="264"/>
      <c r="B542" s="33" t="s">
        <v>476</v>
      </c>
      <c r="C542" s="212" t="s">
        <v>27</v>
      </c>
      <c r="D542" s="76" t="s">
        <v>478</v>
      </c>
      <c r="E542" s="76" t="s">
        <v>480</v>
      </c>
      <c r="F542" s="76" t="s">
        <v>480</v>
      </c>
      <c r="G542" s="76" t="s">
        <v>480</v>
      </c>
      <c r="H542" s="76" t="s">
        <v>480</v>
      </c>
      <c r="I542" s="76" t="s">
        <v>480</v>
      </c>
      <c r="J542" s="76" t="s">
        <v>480</v>
      </c>
      <c r="K542" s="76" t="s">
        <v>478</v>
      </c>
      <c r="L542" s="76" t="s">
        <v>480</v>
      </c>
      <c r="M542" s="76"/>
      <c r="N542" s="76"/>
      <c r="O542" s="76"/>
      <c r="P542" s="76"/>
      <c r="Q542" s="76"/>
      <c r="R542" s="76"/>
      <c r="S542" s="76"/>
      <c r="T542" s="76"/>
      <c r="U542" s="76"/>
      <c r="V542" s="76"/>
      <c r="W542" s="76"/>
      <c r="X542" s="76"/>
      <c r="Y542" s="76"/>
      <c r="Z542" s="76"/>
      <c r="AA542" s="76"/>
      <c r="AB542" s="76"/>
      <c r="AC542" s="76"/>
      <c r="AD542" s="76"/>
      <c r="AE542" s="76"/>
      <c r="AF542" s="76"/>
      <c r="AG542" s="76"/>
      <c r="AH542" s="76"/>
      <c r="AI542" s="76"/>
      <c r="AJ542" s="76"/>
      <c r="AK542" s="76"/>
      <c r="AL542" s="76"/>
      <c r="AM542" s="76"/>
      <c r="AN542" s="76"/>
      <c r="AO542" s="76"/>
      <c r="AP542" s="76"/>
      <c r="AQ542" s="76"/>
      <c r="AR542" s="76"/>
      <c r="AS542" s="76"/>
      <c r="AT542" s="76"/>
      <c r="AU542" s="76"/>
      <c r="AV542" s="76"/>
      <c r="AW542" s="76"/>
      <c r="AX542" s="76"/>
      <c r="AY542" s="76"/>
      <c r="AZ542" s="76"/>
      <c r="BA542" s="76"/>
      <c r="BB542" s="76"/>
      <c r="BC542" s="76"/>
      <c r="BD542" s="76"/>
      <c r="BE542" s="76"/>
      <c r="BF542" s="76"/>
      <c r="BG542" s="76"/>
      <c r="BH542" s="76"/>
      <c r="BI542" s="76"/>
      <c r="BJ542" s="76"/>
      <c r="BK542" s="76"/>
      <c r="BL542" s="76"/>
      <c r="BM542" s="76"/>
      <c r="BN542" s="76"/>
      <c r="BO542" s="76"/>
      <c r="BP542" s="76"/>
      <c r="BQ542" s="76"/>
      <c r="BR542" s="76"/>
      <c r="BS542" s="76"/>
      <c r="BT542" s="76"/>
      <c r="BU542" s="76"/>
      <c r="BV542" s="76"/>
      <c r="BW542" s="76"/>
      <c r="BX542" s="76"/>
      <c r="BY542" s="76"/>
      <c r="BZ542" s="76"/>
      <c r="CA542" s="76"/>
      <c r="CB542" s="76"/>
      <c r="CC542" s="76"/>
      <c r="CD542" s="76"/>
      <c r="CE542" s="76"/>
    </row>
  </sheetData>
  <sheetProtection password="CEEF" sheet="1" objects="1" scenarios="1"/>
  <mergeCells count="161">
    <mergeCell ref="A506:A542"/>
    <mergeCell ref="A435:A445"/>
    <mergeCell ref="A446:A458"/>
    <mergeCell ref="A459:A460"/>
    <mergeCell ref="A461:A475"/>
    <mergeCell ref="A476:A485"/>
    <mergeCell ref="A486:B486"/>
    <mergeCell ref="A487:A490"/>
    <mergeCell ref="A491:B491"/>
    <mergeCell ref="A492:A505"/>
    <mergeCell ref="A393:A434"/>
    <mergeCell ref="B394:B395"/>
    <mergeCell ref="B396:B397"/>
    <mergeCell ref="B398:B399"/>
    <mergeCell ref="B401:B402"/>
    <mergeCell ref="B403:B404"/>
    <mergeCell ref="B405:B406"/>
    <mergeCell ref="B408:B409"/>
    <mergeCell ref="B410:B411"/>
    <mergeCell ref="B412:B413"/>
    <mergeCell ref="B415:B416"/>
    <mergeCell ref="B417:B418"/>
    <mergeCell ref="B419:B420"/>
    <mergeCell ref="B422:B423"/>
    <mergeCell ref="B424:B425"/>
    <mergeCell ref="B426:B427"/>
    <mergeCell ref="B429:B430"/>
    <mergeCell ref="B431:B432"/>
    <mergeCell ref="B433:B434"/>
    <mergeCell ref="A316:A320"/>
    <mergeCell ref="A321:A360"/>
    <mergeCell ref="A361:B361"/>
    <mergeCell ref="A362:A380"/>
    <mergeCell ref="A381:A392"/>
    <mergeCell ref="B382:B383"/>
    <mergeCell ref="B385:B386"/>
    <mergeCell ref="B388:B389"/>
    <mergeCell ref="B391:B392"/>
    <mergeCell ref="A297:A308"/>
    <mergeCell ref="B298:B299"/>
    <mergeCell ref="B301:B302"/>
    <mergeCell ref="B304:B305"/>
    <mergeCell ref="B307:B308"/>
    <mergeCell ref="A309:A311"/>
    <mergeCell ref="B310:B311"/>
    <mergeCell ref="A312:B312"/>
    <mergeCell ref="A313:A315"/>
    <mergeCell ref="A266:A278"/>
    <mergeCell ref="B266:B267"/>
    <mergeCell ref="B268:B269"/>
    <mergeCell ref="B270:B271"/>
    <mergeCell ref="B272:B273"/>
    <mergeCell ref="B274:B275"/>
    <mergeCell ref="A279:A280"/>
    <mergeCell ref="A281:A295"/>
    <mergeCell ref="A296:C296"/>
    <mergeCell ref="A252:A255"/>
    <mergeCell ref="B252:B253"/>
    <mergeCell ref="B254:B255"/>
    <mergeCell ref="A256:A265"/>
    <mergeCell ref="B256:B257"/>
    <mergeCell ref="B258:B259"/>
    <mergeCell ref="B260:B261"/>
    <mergeCell ref="B262:B263"/>
    <mergeCell ref="B264:B265"/>
    <mergeCell ref="A226:A235"/>
    <mergeCell ref="B226:B227"/>
    <mergeCell ref="B228:B229"/>
    <mergeCell ref="B230:B231"/>
    <mergeCell ref="B232:B233"/>
    <mergeCell ref="B234:B235"/>
    <mergeCell ref="A236:A251"/>
    <mergeCell ref="B236:B237"/>
    <mergeCell ref="B238:B239"/>
    <mergeCell ref="B240:B241"/>
    <mergeCell ref="B242:B243"/>
    <mergeCell ref="B244:B245"/>
    <mergeCell ref="B246:B247"/>
    <mergeCell ref="B248:B249"/>
    <mergeCell ref="B250:B251"/>
    <mergeCell ref="A197:A225"/>
    <mergeCell ref="B198:B199"/>
    <mergeCell ref="B200:B201"/>
    <mergeCell ref="B202:B203"/>
    <mergeCell ref="B204:B205"/>
    <mergeCell ref="B206:B207"/>
    <mergeCell ref="B208:B209"/>
    <mergeCell ref="B210:B211"/>
    <mergeCell ref="B212:B213"/>
    <mergeCell ref="B214:B215"/>
    <mergeCell ref="B216:B217"/>
    <mergeCell ref="B218:B219"/>
    <mergeCell ref="B220:B221"/>
    <mergeCell ref="B222:B223"/>
    <mergeCell ref="B224:B225"/>
    <mergeCell ref="A123:A128"/>
    <mergeCell ref="A129:A143"/>
    <mergeCell ref="A144:A148"/>
    <mergeCell ref="A149:A150"/>
    <mergeCell ref="A151:A156"/>
    <mergeCell ref="A157:A159"/>
    <mergeCell ref="A160:A166"/>
    <mergeCell ref="A167:A195"/>
    <mergeCell ref="A196:C196"/>
    <mergeCell ref="A72:A77"/>
    <mergeCell ref="A78:A81"/>
    <mergeCell ref="A82:B82"/>
    <mergeCell ref="A83:B83"/>
    <mergeCell ref="A84:A86"/>
    <mergeCell ref="A87:A92"/>
    <mergeCell ref="A93:A105"/>
    <mergeCell ref="A106:A112"/>
    <mergeCell ref="A113:A122"/>
    <mergeCell ref="A30:A7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  <mergeCell ref="B60:B61"/>
    <mergeCell ref="B62:B63"/>
    <mergeCell ref="B64:B65"/>
    <mergeCell ref="B66:B67"/>
    <mergeCell ref="B68:B69"/>
    <mergeCell ref="B70:B71"/>
    <mergeCell ref="A19:B19"/>
    <mergeCell ref="A20:B20"/>
    <mergeCell ref="A21:B21"/>
    <mergeCell ref="A22:B22"/>
    <mergeCell ref="A23:B23"/>
    <mergeCell ref="A24:B24"/>
    <mergeCell ref="A25:B26"/>
    <mergeCell ref="A27:B27"/>
    <mergeCell ref="A28:B2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:B1"/>
    <mergeCell ref="A2:B2"/>
    <mergeCell ref="A3:B3"/>
    <mergeCell ref="A4:B4"/>
    <mergeCell ref="A5:B5"/>
    <mergeCell ref="A6:B6"/>
    <mergeCell ref="A7:B7"/>
    <mergeCell ref="A8:B8"/>
    <mergeCell ref="A9:B9"/>
  </mergeCells>
  <dataValidations count="1">
    <dataValidation type="list" allowBlank="1" showInputMessage="1" showErrorMessage="1" sqref="D317:CE320">
      <formula1>"да,нет"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36">
        <x14:dataValidation type="list" allowBlank="1" showInputMessage="1" showErrorMessage="1">
          <x14:formula1>
            <xm:f>Лист1!$C$1:$C$2</xm:f>
          </x14:formula1>
          <x14:formula2>
            <xm:f>0</xm:f>
          </x14:formula2>
          <xm:sqref>G87:CE94 G106:CE121 G123:CE150 G152:CE155 G157:CE162 G168:CE172 G174:CE174 G176:CE182 G184:CE195 G281:CE283 G460:CE460 G506:CE506 G509:CE537 G540:CE542 G23:CE23 G74:CE79 G82:CE84</xm:sqref>
        </x14:dataValidation>
        <x14:dataValidation type="list" allowBlank="1" showInputMessage="1" showErrorMessage="1">
          <x14:formula1>
            <xm:f>Лист1!$G$6:$G$7</xm:f>
          </x14:formula1>
          <x14:formula2>
            <xm:f>0</xm:f>
          </x14:formula2>
          <xm:sqref>G5:CE5</xm:sqref>
        </x14:dataValidation>
        <x14:dataValidation type="list" allowBlank="1" showInputMessage="1" showErrorMessage="1">
          <x14:formula1>
            <xm:f>Лист1!$C$14:$C$15</xm:f>
          </x14:formula1>
          <x14:formula2>
            <xm:f>0</xm:f>
          </x14:formula2>
          <xm:sqref>G122:CE122 G156:CE156 G173:CE173</xm:sqref>
        </x14:dataValidation>
        <x14:dataValidation type="list" allowBlank="1" showInputMessage="1" showErrorMessage="1">
          <x14:formula1>
            <xm:f>Лист1!$A$1:$A$33</xm:f>
          </x14:formula1>
          <x14:formula2>
            <xm:f>0</xm:f>
          </x14:formula2>
          <xm:sqref>G2:CE2</xm:sqref>
        </x14:dataValidation>
        <x14:dataValidation type="list" allowBlank="1" showInputMessage="1" showErrorMessage="1">
          <x14:formula1>
            <xm:f>Лист1!$E$6:$E$8</xm:f>
          </x14:formula1>
          <x14:formula2>
            <xm:f>0</xm:f>
          </x14:formula2>
          <xm:sqref>G6:CE6</xm:sqref>
        </x14:dataValidation>
        <x14:dataValidation type="list" allowBlank="1" showInputMessage="1" showErrorMessage="1">
          <x14:formula1>
            <xm:f>Лист2!$F$27:$F$28</xm:f>
          </x14:formula1>
          <x14:formula2>
            <xm:f>0</xm:f>
          </x14:formula2>
          <xm:sqref>G498:CE505 G313:CE313</xm:sqref>
        </x14:dataValidation>
        <x14:dataValidation type="list" allowBlank="1" showInputMessage="1" showErrorMessage="1">
          <x14:formula1>
            <xm:f>Лист2!$I$26:$I$35</xm:f>
          </x14:formula1>
          <x14:formula2>
            <xm:f>0</xm:f>
          </x14:formula2>
          <xm:sqref>G289:CE295 G80:CE81 G86:CE86 G285:CE287</xm:sqref>
        </x14:dataValidation>
        <x14:dataValidation type="list" allowBlank="1" showInputMessage="1" showErrorMessage="1">
          <x14:formula1>
            <xm:f>Лист4!$A$1:$A$2</xm:f>
          </x14:formula1>
          <x14:formula2>
            <xm:f>0</xm:f>
          </x14:formula2>
          <xm:sqref>G539:CE539 G315:CE316</xm:sqref>
        </x14:dataValidation>
        <x14:dataValidation type="list" allowBlank="1" showInputMessage="1" showErrorMessage="1">
          <x14:formula1>
            <xm:f>Лист1!$I$10:$I$14</xm:f>
          </x14:formula1>
          <x14:formula2>
            <xm:f>0</xm:f>
          </x14:formula2>
          <xm:sqref>G341:CE343 G345:CE348 G350:CE356 G358:CE360 G363:CE366 G368:CE370 G372:CE375 G377:CE380 G487:CE490 G492:CE496 G322:CE325 G327:CE330 G332:CE338</xm:sqref>
        </x14:dataValidation>
        <x14:dataValidation type="list" allowBlank="1" showInputMessage="1" showErrorMessage="1">
          <x14:formula1>
            <xm:f>[1]Лист1!#REF!</xm:f>
          </x14:formula1>
          <x14:formula2>
            <xm:f>0</xm:f>
          </x14:formula2>
          <xm:sqref>D322:D325 D327:D330 D332:D338 D341:D343 D345:D348 D350:D356 D358:D360 D363:D366 D368:D370 D372:D375 D377:D380 D487:D490 D492:D496</xm:sqref>
        </x14:dataValidation>
        <x14:dataValidation type="list" allowBlank="1" showInputMessage="1" showErrorMessage="1">
          <x14:formula1>
            <xm:f>[1]Лист4!#REF!</xm:f>
          </x14:formula1>
          <x14:formula2>
            <xm:f>0</xm:f>
          </x14:formula2>
          <xm:sqref>D315:D316 D539</xm:sqref>
        </x14:dataValidation>
        <x14:dataValidation type="list" allowBlank="1" showInputMessage="1" showErrorMessage="1">
          <x14:formula1>
            <xm:f>[1]Лист2!#REF!</xm:f>
          </x14:formula1>
          <x14:formula2>
            <xm:f>0</xm:f>
          </x14:formula2>
          <xm:sqref>D80:D81 D86 D285:D287 D289:D295</xm:sqref>
        </x14:dataValidation>
        <x14:dataValidation type="list" allowBlank="1" showInputMessage="1" showErrorMessage="1">
          <x14:formula1>
            <xm:f>[1]Лист2!#REF!</xm:f>
          </x14:formula1>
          <x14:formula2>
            <xm:f>0</xm:f>
          </x14:formula2>
          <xm:sqref>D313 D498:D505</xm:sqref>
        </x14:dataValidation>
        <x14:dataValidation type="list" allowBlank="1" showInputMessage="1" showErrorMessage="1">
          <x14:formula1>
            <xm:f>[1]Лист1!#REF!</xm:f>
          </x14:formula1>
          <x14:formula2>
            <xm:f>0</xm:f>
          </x14:formula2>
          <xm:sqref>D6</xm:sqref>
        </x14:dataValidation>
        <x14:dataValidation type="list" allowBlank="1" showInputMessage="1" showErrorMessage="1">
          <x14:formula1>
            <xm:f>[1]Лист1!#REF!</xm:f>
          </x14:formula1>
          <x14:formula2>
            <xm:f>0</xm:f>
          </x14:formula2>
          <xm:sqref>D2</xm:sqref>
        </x14:dataValidation>
        <x14:dataValidation type="list" allowBlank="1" showInputMessage="1" showErrorMessage="1">
          <x14:formula1>
            <xm:f>[1]Лист1!#REF!</xm:f>
          </x14:formula1>
          <x14:formula2>
            <xm:f>0</xm:f>
          </x14:formula2>
          <xm:sqref>D173 D156</xm:sqref>
        </x14:dataValidation>
        <x14:dataValidation type="list" allowBlank="1" showInputMessage="1" showErrorMessage="1">
          <x14:formula1>
            <xm:f>[1]Лист1!#REF!</xm:f>
          </x14:formula1>
          <x14:formula2>
            <xm:f>0</xm:f>
          </x14:formula2>
          <xm:sqref>D5</xm:sqref>
        </x14:dataValidation>
        <x14:dataValidation type="list" allowBlank="1" showInputMessage="1" showErrorMessage="1">
          <x14:formula1>
            <xm:f>[1]Лист1!#REF!</xm:f>
          </x14:formula1>
          <x14:formula2>
            <xm:f>0</xm:f>
          </x14:formula2>
          <xm:sqref>D23 D74:D79 D82:D84 D87:D94 D106:D150 D152:D155 D157:D162 D168:D172 D174 D176:D182 D184:D195 D281:D283 D460 D506 D509:D537 D540:D542 E122</xm:sqref>
        </x14:dataValidation>
        <x14:dataValidation type="list" allowBlank="1" showInputMessage="1" showErrorMessage="1">
          <x14:formula1>
            <xm:f>[2]Лист1!#REF!</xm:f>
          </x14:formula1>
          <x14:formula2>
            <xm:f>0</xm:f>
          </x14:formula2>
          <xm:sqref>E322:E325 E327:E330 E332:E338 E341:E343 E345:E348 E350:E356 E358:E360 E363:E366 E368:E370 E372:E375 E377:E380 E487:E490 E492:E496</xm:sqref>
        </x14:dataValidation>
        <x14:dataValidation type="list" allowBlank="1" showInputMessage="1" showErrorMessage="1">
          <x14:formula1>
            <xm:f>[2]Лист4!#REF!</xm:f>
          </x14:formula1>
          <x14:formula2>
            <xm:f>0</xm:f>
          </x14:formula2>
          <xm:sqref>E315:E316 E539</xm:sqref>
        </x14:dataValidation>
        <x14:dataValidation type="list" allowBlank="1" showInputMessage="1" showErrorMessage="1">
          <x14:formula1>
            <xm:f>[2]Лист2!#REF!</xm:f>
          </x14:formula1>
          <x14:formula2>
            <xm:f>0</xm:f>
          </x14:formula2>
          <xm:sqref>E80:E81 E86 E285:E287 E289:E295</xm:sqref>
        </x14:dataValidation>
        <x14:dataValidation type="list" allowBlank="1" showInputMessage="1" showErrorMessage="1">
          <x14:formula1>
            <xm:f>[2]Лист2!#REF!</xm:f>
          </x14:formula1>
          <x14:formula2>
            <xm:f>0</xm:f>
          </x14:formula2>
          <xm:sqref>E313 E498:E505</xm:sqref>
        </x14:dataValidation>
        <x14:dataValidation type="list" allowBlank="1" showInputMessage="1" showErrorMessage="1">
          <x14:formula1>
            <xm:f>[2]Лист1!#REF!</xm:f>
          </x14:formula1>
          <x14:formula2>
            <xm:f>0</xm:f>
          </x14:formula2>
          <xm:sqref>E6</xm:sqref>
        </x14:dataValidation>
        <x14:dataValidation type="list" allowBlank="1" showInputMessage="1" showErrorMessage="1">
          <x14:formula1>
            <xm:f>[2]Лист1!#REF!</xm:f>
          </x14:formula1>
          <x14:formula2>
            <xm:f>0</xm:f>
          </x14:formula2>
          <xm:sqref>E2</xm:sqref>
        </x14:dataValidation>
        <x14:dataValidation type="list" allowBlank="1" showInputMessage="1" showErrorMessage="1">
          <x14:formula1>
            <xm:f>[2]Лист1!#REF!</xm:f>
          </x14:formula1>
          <x14:formula2>
            <xm:f>0</xm:f>
          </x14:formula2>
          <xm:sqref>E173 E156</xm:sqref>
        </x14:dataValidation>
        <x14:dataValidation type="list" allowBlank="1" showInputMessage="1" showErrorMessage="1">
          <x14:formula1>
            <xm:f>[2]Лист1!#REF!</xm:f>
          </x14:formula1>
          <x14:formula2>
            <xm:f>0</xm:f>
          </x14:formula2>
          <xm:sqref>E5</xm:sqref>
        </x14:dataValidation>
        <x14:dataValidation type="list" allowBlank="1" showInputMessage="1" showErrorMessage="1">
          <x14:formula1>
            <xm:f>[2]Лист1!#REF!</xm:f>
          </x14:formula1>
          <x14:formula2>
            <xm:f>0</xm:f>
          </x14:formula2>
          <xm:sqref>E23 E74:E79 E82:E84 E87:E94 E106:E121 E123:E150 E152:E155 E157:E162 E168:E172 E174 E176:E182 E184:E195 E281:E283 E460 E506 E509:E537 E540:E542</xm:sqref>
        </x14:dataValidation>
        <x14:dataValidation type="list" allowBlank="1" showInputMessage="1" showErrorMessage="1">
          <x14:formula1>
            <xm:f>[1]Лист1!#REF!</xm:f>
          </x14:formula1>
          <x14:formula2>
            <xm:f>0</xm:f>
          </x14:formula2>
          <xm:sqref>F322:F325 F327:F330 F332:F338 F341:F343 F345:F348 F350:F356 F358:F360 F363:F366 F368:F370 F372:F375 F377:F380 F487:F490 F492:F496</xm:sqref>
        </x14:dataValidation>
        <x14:dataValidation type="list" allowBlank="1" showInputMessage="1" showErrorMessage="1">
          <x14:formula1>
            <xm:f>[1]Лист4!#REF!</xm:f>
          </x14:formula1>
          <x14:formula2>
            <xm:f>0</xm:f>
          </x14:formula2>
          <xm:sqref>F315:F316 F539</xm:sqref>
        </x14:dataValidation>
        <x14:dataValidation type="list" allowBlank="1" showInputMessage="1" showErrorMessage="1">
          <x14:formula1>
            <xm:f>[1]Лист2!#REF!</xm:f>
          </x14:formula1>
          <x14:formula2>
            <xm:f>0</xm:f>
          </x14:formula2>
          <xm:sqref>F80:F81 F86 F285:F287 F289:F295</xm:sqref>
        </x14:dataValidation>
        <x14:dataValidation type="list" allowBlank="1" showInputMessage="1" showErrorMessage="1">
          <x14:formula1>
            <xm:f>[1]Лист2!#REF!</xm:f>
          </x14:formula1>
          <x14:formula2>
            <xm:f>0</xm:f>
          </x14:formula2>
          <xm:sqref>F313 F498:F505</xm:sqref>
        </x14:dataValidation>
        <x14:dataValidation type="list" allowBlank="1" showInputMessage="1" showErrorMessage="1">
          <x14:formula1>
            <xm:f>[1]Лист1!#REF!</xm:f>
          </x14:formula1>
          <x14:formula2>
            <xm:f>0</xm:f>
          </x14:formula2>
          <xm:sqref>F6</xm:sqref>
        </x14:dataValidation>
        <x14:dataValidation type="list" allowBlank="1" showInputMessage="1" showErrorMessage="1">
          <x14:formula1>
            <xm:f>[1]Лист1!#REF!</xm:f>
          </x14:formula1>
          <x14:formula2>
            <xm:f>0</xm:f>
          </x14:formula2>
          <xm:sqref>F2</xm:sqref>
        </x14:dataValidation>
        <x14:dataValidation type="list" allowBlank="1" showInputMessage="1" showErrorMessage="1">
          <x14:formula1>
            <xm:f>[1]Лист1!#REF!</xm:f>
          </x14:formula1>
          <x14:formula2>
            <xm:f>0</xm:f>
          </x14:formula2>
          <xm:sqref>F122 F156 F173</xm:sqref>
        </x14:dataValidation>
        <x14:dataValidation type="list" allowBlank="1" showInputMessage="1" showErrorMessage="1">
          <x14:formula1>
            <xm:f>[1]Лист1!#REF!</xm:f>
          </x14:formula1>
          <x14:formula2>
            <xm:f>0</xm:f>
          </x14:formula2>
          <xm:sqref>F5</xm:sqref>
        </x14:dataValidation>
        <x14:dataValidation type="list" allowBlank="1" showInputMessage="1" showErrorMessage="1">
          <x14:formula1>
            <xm:f>[1]Лист1!#REF!</xm:f>
          </x14:formula1>
          <x14:formula2>
            <xm:f>0</xm:f>
          </x14:formula2>
          <xm:sqref>F23 F74:F79 F82:F84 F87:F94 F106:F121 F123:F150 F152:F155 F157:F162 F168:F172 F174 F176:F182 F184:F195 F281:F283 F460 F506 F509:F537 F540:F542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2:I1004"/>
  <sheetViews>
    <sheetView topLeftCell="A685" workbookViewId="0">
      <selection activeCell="F12" sqref="F12"/>
    </sheetView>
  </sheetViews>
  <sheetFormatPr defaultRowHeight="15"/>
  <cols>
    <col min="1" max="1" width="23" customWidth="1"/>
    <col min="2" max="2" width="64.85546875" customWidth="1"/>
    <col min="3" max="3" width="12.28515625" style="129" customWidth="1"/>
    <col min="4" max="4" width="9.140625" style="129"/>
  </cols>
  <sheetData>
    <row r="2" spans="1:9" ht="29.25" thickBot="1">
      <c r="A2" s="227" t="s">
        <v>0</v>
      </c>
      <c r="B2" s="227"/>
      <c r="C2" s="128" t="s">
        <v>1</v>
      </c>
    </row>
    <row r="3" spans="1:9" ht="15.75" thickBot="1">
      <c r="A3" s="228" t="s">
        <v>2</v>
      </c>
      <c r="B3" s="228"/>
      <c r="C3" s="130" t="s">
        <v>3</v>
      </c>
      <c r="D3" s="129" t="str">
        <f>'Свод ДОО '!D2</f>
        <v>Степновский МО</v>
      </c>
      <c r="H3" s="168">
        <v>0</v>
      </c>
      <c r="I3" s="2" t="s">
        <v>555</v>
      </c>
    </row>
    <row r="4" spans="1:9" ht="15.75" thickBot="1">
      <c r="A4" s="331" t="s">
        <v>8</v>
      </c>
      <c r="B4" s="332"/>
      <c r="C4" s="130" t="s">
        <v>486</v>
      </c>
      <c r="D4" s="129">
        <f>COUNTIF('Свод ДОО '!D5:CE5,'Свод (автоматический)'!C4)</f>
        <v>0</v>
      </c>
      <c r="F4" s="147">
        <f>D4+D5</f>
        <v>9</v>
      </c>
      <c r="H4" s="168">
        <v>1</v>
      </c>
      <c r="I4" s="2" t="s">
        <v>556</v>
      </c>
    </row>
    <row r="5" spans="1:9">
      <c r="A5" s="333"/>
      <c r="B5" s="334"/>
      <c r="C5" s="141" t="s">
        <v>489</v>
      </c>
      <c r="D5" s="129">
        <f>COUNTIF('Свод ДОО '!D5:CE5,'Свод (автоматический)'!C5)</f>
        <v>9</v>
      </c>
      <c r="H5" s="147"/>
      <c r="I5" t="s">
        <v>557</v>
      </c>
    </row>
    <row r="6" spans="1:9">
      <c r="A6" s="331" t="s">
        <v>9</v>
      </c>
      <c r="B6" s="332"/>
      <c r="C6" s="130" t="s">
        <v>485</v>
      </c>
      <c r="D6" s="129">
        <f>COUNTIF('Свод ДОО '!D6:CE6,'Свод (автоматический)'!C6)</f>
        <v>9</v>
      </c>
      <c r="F6" s="147">
        <f>D6+D7+D8</f>
        <v>9</v>
      </c>
    </row>
    <row r="7" spans="1:9">
      <c r="A7" s="335"/>
      <c r="B7" s="336"/>
      <c r="C7" s="130" t="s">
        <v>488</v>
      </c>
      <c r="D7" s="129">
        <f>COUNTIF('Свод ДОО '!D6:CE6,'Свод (автоматический)'!C7)</f>
        <v>0</v>
      </c>
    </row>
    <row r="8" spans="1:9" ht="15.75" thickBot="1">
      <c r="A8" s="333"/>
      <c r="B8" s="334"/>
      <c r="C8" s="130" t="s">
        <v>491</v>
      </c>
      <c r="D8" s="129">
        <f>COUNTIF('Свод ДОО '!D6:CE6,'Свод (автоматический)'!C8)</f>
        <v>0</v>
      </c>
    </row>
    <row r="9" spans="1:9">
      <c r="A9" s="236" t="s">
        <v>19</v>
      </c>
      <c r="B9" s="236"/>
      <c r="C9" s="131" t="s">
        <v>20</v>
      </c>
      <c r="D9" s="129">
        <f>SUM('Свод ДОО '!D18:CE18)</f>
        <v>2031.4</v>
      </c>
    </row>
    <row r="10" spans="1:9">
      <c r="A10" s="237" t="s">
        <v>21</v>
      </c>
      <c r="B10" s="237"/>
      <c r="C10" s="131" t="s">
        <v>20</v>
      </c>
      <c r="D10" s="129">
        <f>SUM('Свод ДОО '!D19:CE19)</f>
        <v>10</v>
      </c>
    </row>
    <row r="11" spans="1:9">
      <c r="A11" s="237" t="s">
        <v>22</v>
      </c>
      <c r="B11" s="237"/>
      <c r="C11" s="131" t="s">
        <v>23</v>
      </c>
      <c r="D11" s="129">
        <f>SUM('Свод ДОО '!D20:CE20,)</f>
        <v>10023.1</v>
      </c>
    </row>
    <row r="12" spans="1:9">
      <c r="A12" s="237" t="s">
        <v>24</v>
      </c>
      <c r="B12" s="237"/>
      <c r="C12" s="131" t="s">
        <v>23</v>
      </c>
      <c r="D12" s="129">
        <f>SUM('Свод ДОО '!D21:CE21,)</f>
        <v>4334.75</v>
      </c>
    </row>
    <row r="13" spans="1:9">
      <c r="A13" s="238" t="s">
        <v>25</v>
      </c>
      <c r="B13" s="238"/>
      <c r="C13" s="131" t="s">
        <v>23</v>
      </c>
      <c r="D13" s="129">
        <f>SUM('Свод ДОО '!D22:CE22,)</f>
        <v>2212.8000000000002</v>
      </c>
    </row>
    <row r="14" spans="1:9">
      <c r="A14" s="337" t="s">
        <v>26</v>
      </c>
      <c r="B14" s="338"/>
      <c r="C14" s="131" t="s">
        <v>478</v>
      </c>
      <c r="D14" s="129">
        <f>COUNTIF('Свод ДОО '!D23:CE23,C14)</f>
        <v>9</v>
      </c>
      <c r="F14" s="147">
        <f>D14+D15</f>
        <v>9</v>
      </c>
    </row>
    <row r="15" spans="1:9">
      <c r="A15" s="339"/>
      <c r="B15" s="340"/>
      <c r="C15" s="131" t="s">
        <v>480</v>
      </c>
      <c r="D15" s="129">
        <f>COUNTIF('Свод ДОО '!D23:CE23,C15)</f>
        <v>0</v>
      </c>
    </row>
    <row r="16" spans="1:9">
      <c r="A16" s="240" t="s">
        <v>28</v>
      </c>
      <c r="B16" s="240"/>
      <c r="C16" s="131" t="s">
        <v>20</v>
      </c>
      <c r="D16" s="129">
        <f>SUM('Свод ДОО '!D24:CE24,)</f>
        <v>0</v>
      </c>
    </row>
    <row r="17" spans="1:6">
      <c r="A17" s="241" t="s">
        <v>29</v>
      </c>
      <c r="B17" s="241"/>
      <c r="C17" s="131" t="s">
        <v>30</v>
      </c>
      <c r="D17" s="129">
        <f>SUM('Свод ДОО '!D25:CE25,)</f>
        <v>0</v>
      </c>
    </row>
    <row r="18" spans="1:6">
      <c r="A18" s="241"/>
      <c r="B18" s="241"/>
      <c r="C18" s="131" t="s">
        <v>31</v>
      </c>
      <c r="D18" s="129">
        <f>AVERAGE('Свод ДОО '!D26:CE26)</f>
        <v>0</v>
      </c>
    </row>
    <row r="19" spans="1:6">
      <c r="A19" s="237" t="s">
        <v>32</v>
      </c>
      <c r="B19" s="237"/>
      <c r="C19" s="131" t="s">
        <v>20</v>
      </c>
      <c r="D19" s="129">
        <f>SUM('Свод ДОО '!D27:CE27,)</f>
        <v>0</v>
      </c>
    </row>
    <row r="20" spans="1:6" ht="15.75" thickBot="1">
      <c r="A20" s="242" t="s">
        <v>33</v>
      </c>
      <c r="B20" s="242"/>
      <c r="C20" s="131" t="s">
        <v>30</v>
      </c>
      <c r="D20" s="129">
        <f>SUM('Свод ДОО '!D28:CE28,)</f>
        <v>0</v>
      </c>
    </row>
    <row r="21" spans="1:6" ht="15.75" thickBot="1">
      <c r="A21" s="242"/>
      <c r="B21" s="242"/>
      <c r="C21" s="131" t="s">
        <v>31</v>
      </c>
      <c r="D21" s="129">
        <f>AVERAGE('Свод ДОО '!D29:CE29)</f>
        <v>0</v>
      </c>
    </row>
    <row r="22" spans="1:6" ht="16.5" thickBot="1">
      <c r="A22" s="243" t="s">
        <v>34</v>
      </c>
      <c r="B22" s="81" t="s">
        <v>35</v>
      </c>
      <c r="C22" s="132" t="s">
        <v>20</v>
      </c>
      <c r="D22" s="129">
        <f>SUM('Свод ДОО '!D30:CE30,)</f>
        <v>39</v>
      </c>
    </row>
    <row r="23" spans="1:6" ht="16.5" thickBot="1">
      <c r="A23" s="243"/>
      <c r="B23" s="82" t="s">
        <v>36</v>
      </c>
      <c r="C23" s="132" t="s">
        <v>37</v>
      </c>
      <c r="D23" s="129">
        <f>SUM('Свод ДОО '!D31:CE31,)</f>
        <v>793</v>
      </c>
    </row>
    <row r="24" spans="1:6" ht="15.75" thickBot="1">
      <c r="A24" s="243"/>
      <c r="B24" s="382" t="s">
        <v>38</v>
      </c>
      <c r="C24" s="131" t="s">
        <v>37</v>
      </c>
      <c r="D24" s="129">
        <f>SUM('Свод ДОО '!D32:CE32,)</f>
        <v>0</v>
      </c>
    </row>
    <row r="25" spans="1:6" ht="15.75" thickBot="1">
      <c r="A25" s="243"/>
      <c r="B25" s="382"/>
      <c r="C25" s="131" t="s">
        <v>31</v>
      </c>
      <c r="D25" s="129">
        <f>AVERAGE('Свод ДОО '!D33:CE33)</f>
        <v>0</v>
      </c>
    </row>
    <row r="26" spans="1:6" ht="15.75" thickBot="1">
      <c r="A26" s="243"/>
      <c r="B26" s="382" t="s">
        <v>39</v>
      </c>
      <c r="C26" s="131" t="s">
        <v>37</v>
      </c>
      <c r="D26" s="129">
        <f>SUM('Свод ДОО '!D34:CE34,)</f>
        <v>49</v>
      </c>
    </row>
    <row r="27" spans="1:6" ht="15.75" thickBot="1">
      <c r="A27" s="243"/>
      <c r="B27" s="382"/>
      <c r="C27" s="131" t="s">
        <v>31</v>
      </c>
      <c r="D27" s="129">
        <f>AVERAGE('Свод ДОО '!D35:CE35)</f>
        <v>6.1777777777777771</v>
      </c>
      <c r="F27" s="18">
        <f>D23-D24-D26-D28-D30</f>
        <v>0</v>
      </c>
    </row>
    <row r="28" spans="1:6" ht="15.75" thickBot="1">
      <c r="A28" s="243"/>
      <c r="B28" s="382" t="s">
        <v>40</v>
      </c>
      <c r="C28" s="131" t="s">
        <v>37</v>
      </c>
      <c r="D28" s="129">
        <f>SUM('Свод ДОО '!D36:CE36,)</f>
        <v>125</v>
      </c>
    </row>
    <row r="29" spans="1:6" ht="15.75" thickBot="1">
      <c r="A29" s="243"/>
      <c r="B29" s="382"/>
      <c r="C29" s="131" t="s">
        <v>31</v>
      </c>
      <c r="D29" s="129">
        <f>AVERAGE('Свод ДОО '!D37:CE37)</f>
        <v>17.799999999999997</v>
      </c>
      <c r="F29" s="145"/>
    </row>
    <row r="30" spans="1:6" ht="15.75" thickBot="1">
      <c r="A30" s="243"/>
      <c r="B30" s="382" t="s">
        <v>41</v>
      </c>
      <c r="C30" s="131" t="s">
        <v>30</v>
      </c>
      <c r="D30" s="129">
        <f>SUM('Свод ДОО '!D38:CE38,)</f>
        <v>619</v>
      </c>
    </row>
    <row r="31" spans="1:6" ht="15.75" thickBot="1">
      <c r="A31" s="243"/>
      <c r="B31" s="382"/>
      <c r="C31" s="131" t="s">
        <v>31</v>
      </c>
      <c r="D31" s="129">
        <f>AVERAGE('Свод ДОО '!D39:CE39)</f>
        <v>76.022222222222211</v>
      </c>
    </row>
    <row r="32" spans="1:6" ht="15.75" thickBot="1">
      <c r="A32" s="243"/>
      <c r="B32" s="383" t="s">
        <v>42</v>
      </c>
      <c r="C32" s="131" t="s">
        <v>37</v>
      </c>
      <c r="D32" s="129">
        <f>SUM('Свод ДОО '!D40:CE40,)</f>
        <v>0</v>
      </c>
    </row>
    <row r="33" spans="1:6" ht="15.75" thickBot="1">
      <c r="A33" s="243"/>
      <c r="B33" s="383"/>
      <c r="C33" s="131" t="s">
        <v>31</v>
      </c>
      <c r="D33" s="129">
        <f>AVERAGE('Свод ДОО '!D41:CE41)</f>
        <v>0</v>
      </c>
    </row>
    <row r="34" spans="1:6" ht="15.75" thickBot="1">
      <c r="A34" s="243"/>
      <c r="B34" s="382" t="s">
        <v>43</v>
      </c>
      <c r="C34" s="131" t="s">
        <v>37</v>
      </c>
      <c r="D34" s="129">
        <f>SUM('Свод ДОО '!D42:CE42,)</f>
        <v>0</v>
      </c>
      <c r="F34" s="18">
        <f>D32-D34-D36</f>
        <v>0</v>
      </c>
    </row>
    <row r="35" spans="1:6" ht="15.75" thickBot="1">
      <c r="A35" s="243"/>
      <c r="B35" s="382"/>
      <c r="C35" s="131" t="s">
        <v>31</v>
      </c>
      <c r="D35" s="129" t="e">
        <f>AVERAGE('Свод ДОО '!D43:CE43)</f>
        <v>#DIV/0!</v>
      </c>
    </row>
    <row r="36" spans="1:6" ht="15.75" thickBot="1">
      <c r="A36" s="243"/>
      <c r="B36" s="382" t="s">
        <v>41</v>
      </c>
      <c r="C36" s="131" t="s">
        <v>37</v>
      </c>
      <c r="D36" s="129">
        <f>SUM('Свод ДОО '!D44:CE44,)</f>
        <v>0</v>
      </c>
    </row>
    <row r="37" spans="1:6" ht="15.75" thickBot="1">
      <c r="A37" s="243"/>
      <c r="B37" s="382"/>
      <c r="C37" s="131" t="s">
        <v>31</v>
      </c>
      <c r="D37" s="129" t="e">
        <f>AVERAGE('Свод ДОО '!D45:CE45)</f>
        <v>#DIV/0!</v>
      </c>
    </row>
    <row r="38" spans="1:6" ht="15.75" thickBot="1">
      <c r="A38" s="243"/>
      <c r="B38" s="380" t="s">
        <v>44</v>
      </c>
      <c r="C38" s="131" t="s">
        <v>37</v>
      </c>
      <c r="D38" s="129">
        <f>SUM('Свод ДОО '!D46:CE46,)</f>
        <v>4</v>
      </c>
      <c r="F38" s="18">
        <f>D38-D40-D42</f>
        <v>0</v>
      </c>
    </row>
    <row r="39" spans="1:6" ht="15.75" thickBot="1">
      <c r="A39" s="243"/>
      <c r="B39" s="380"/>
      <c r="C39" s="131" t="s">
        <v>31</v>
      </c>
      <c r="D39" s="129">
        <f>AVERAGE('Свод ДОО '!D47:CE47)</f>
        <v>0.51111111111111107</v>
      </c>
    </row>
    <row r="40" spans="1:6" ht="15.75" thickBot="1">
      <c r="A40" s="243"/>
      <c r="B40" s="379" t="s">
        <v>43</v>
      </c>
      <c r="C40" s="131" t="s">
        <v>37</v>
      </c>
      <c r="D40" s="129">
        <f>SUM('Свод ДОО '!D48:CE48,)</f>
        <v>0</v>
      </c>
    </row>
    <row r="41" spans="1:6" ht="15.75" thickBot="1">
      <c r="A41" s="243"/>
      <c r="B41" s="379"/>
      <c r="C41" s="131" t="s">
        <v>31</v>
      </c>
      <c r="D41" s="129" t="e">
        <f>AVERAGE('Свод ДОО '!D49:CE49)</f>
        <v>#DIV/0!</v>
      </c>
    </row>
    <row r="42" spans="1:6" ht="15.75" thickBot="1">
      <c r="A42" s="243"/>
      <c r="B42" s="379" t="s">
        <v>41</v>
      </c>
      <c r="C42" s="131" t="s">
        <v>37</v>
      </c>
      <c r="D42" s="129">
        <f>SUM('Свод ДОО '!D50:CE50,)</f>
        <v>4</v>
      </c>
    </row>
    <row r="43" spans="1:6" ht="15.75" thickBot="1">
      <c r="A43" s="243"/>
      <c r="B43" s="379"/>
      <c r="C43" s="131" t="s">
        <v>31</v>
      </c>
      <c r="D43" s="129" t="e">
        <f>AVERAGE('Свод ДОО '!D51:CE51)</f>
        <v>#DIV/0!</v>
      </c>
    </row>
    <row r="44" spans="1:6" ht="15.75" thickBot="1">
      <c r="A44" s="243"/>
      <c r="B44" s="381" t="s">
        <v>45</v>
      </c>
      <c r="C44" s="131" t="s">
        <v>20</v>
      </c>
      <c r="D44" s="129">
        <f>SUM('Свод ДОО '!D52:CE52,)</f>
        <v>0</v>
      </c>
    </row>
    <row r="45" spans="1:6" ht="15.75" thickBot="1">
      <c r="A45" s="243"/>
      <c r="B45" s="381"/>
      <c r="C45" s="131" t="s">
        <v>31</v>
      </c>
      <c r="D45" s="129">
        <f>AVERAGE('Свод ДОО '!D53:CE53)</f>
        <v>0</v>
      </c>
    </row>
    <row r="46" spans="1:6" ht="15.75" thickBot="1">
      <c r="A46" s="243"/>
      <c r="B46" s="380" t="s">
        <v>46</v>
      </c>
      <c r="C46" s="131" t="s">
        <v>37</v>
      </c>
      <c r="D46" s="129">
        <f>SUM('Свод ДОО '!D54:CE54,)</f>
        <v>0</v>
      </c>
      <c r="F46" s="18">
        <f>D46-D48-D52</f>
        <v>0</v>
      </c>
    </row>
    <row r="47" spans="1:6" ht="15.75" thickBot="1">
      <c r="A47" s="243"/>
      <c r="B47" s="380"/>
      <c r="C47" s="131" t="s">
        <v>31</v>
      </c>
      <c r="D47" s="129">
        <f>AVERAGE('Свод ДОО '!D55:CE55)</f>
        <v>0</v>
      </c>
    </row>
    <row r="48" spans="1:6" ht="15.75" thickBot="1">
      <c r="A48" s="243"/>
      <c r="B48" s="379" t="s">
        <v>43</v>
      </c>
      <c r="C48" s="131" t="s">
        <v>37</v>
      </c>
      <c r="D48" s="129">
        <f>SUM('Свод ДОО '!D56:CE56,)</f>
        <v>0</v>
      </c>
    </row>
    <row r="49" spans="1:6" ht="15.75" thickBot="1">
      <c r="A49" s="243"/>
      <c r="B49" s="379"/>
      <c r="C49" s="131" t="s">
        <v>31</v>
      </c>
      <c r="D49" s="129" t="e">
        <f>AVERAGE('Свод ДОО '!D57:CE57)</f>
        <v>#DIV/0!</v>
      </c>
    </row>
    <row r="50" spans="1:6" ht="15.75" thickBot="1">
      <c r="A50" s="243"/>
      <c r="B50" s="379" t="s">
        <v>47</v>
      </c>
      <c r="C50" s="131" t="s">
        <v>37</v>
      </c>
      <c r="D50" s="129">
        <f>SUM('Свод ДОО '!D58:CE58,)</f>
        <v>0</v>
      </c>
    </row>
    <row r="51" spans="1:6" ht="15.75" thickBot="1">
      <c r="A51" s="243"/>
      <c r="B51" s="379"/>
      <c r="C51" s="131" t="s">
        <v>31</v>
      </c>
      <c r="D51" s="129" t="e">
        <f>AVERAGE('Свод ДОО '!D59:CE59)</f>
        <v>#DIV/0!</v>
      </c>
    </row>
    <row r="52" spans="1:6" ht="15.75" thickBot="1">
      <c r="A52" s="243"/>
      <c r="B52" s="379" t="s">
        <v>48</v>
      </c>
      <c r="C52" s="131" t="s">
        <v>30</v>
      </c>
      <c r="D52" s="129">
        <f>SUM('Свод ДОО '!D60:CE60,)</f>
        <v>0</v>
      </c>
    </row>
    <row r="53" spans="1:6" ht="15.75" thickBot="1">
      <c r="A53" s="243"/>
      <c r="B53" s="379"/>
      <c r="C53" s="131" t="s">
        <v>31</v>
      </c>
      <c r="D53" s="129" t="e">
        <f>AVERAGE('Свод ДОО '!D61:CE61)</f>
        <v>#DIV/0!</v>
      </c>
    </row>
    <row r="54" spans="1:6" ht="15.75" thickBot="1">
      <c r="A54" s="243"/>
      <c r="B54" s="379" t="s">
        <v>47</v>
      </c>
      <c r="C54" s="131" t="s">
        <v>37</v>
      </c>
      <c r="D54" s="129">
        <f>SUM('Свод ДОО '!D62:CE62,)</f>
        <v>0</v>
      </c>
    </row>
    <row r="55" spans="1:6" ht="15.75" thickBot="1">
      <c r="A55" s="243"/>
      <c r="B55" s="379"/>
      <c r="C55" s="131" t="s">
        <v>31</v>
      </c>
      <c r="D55" s="129" t="e">
        <f>AVERAGE('Свод ДОО '!D63:CE63)</f>
        <v>#DIV/0!</v>
      </c>
    </row>
    <row r="56" spans="1:6" ht="15.75" thickBot="1">
      <c r="A56" s="243"/>
      <c r="B56" s="380" t="s">
        <v>49</v>
      </c>
      <c r="C56" s="131" t="s">
        <v>20</v>
      </c>
      <c r="D56" s="129">
        <f>SUM('Свод ДОО '!D64:CE64,)</f>
        <v>0</v>
      </c>
    </row>
    <row r="57" spans="1:6" ht="15.75" thickBot="1">
      <c r="A57" s="243"/>
      <c r="B57" s="380"/>
      <c r="C57" s="131" t="s">
        <v>31</v>
      </c>
      <c r="D57" s="129">
        <f>AVERAGE('Свод ДОО '!D65:CE65)</f>
        <v>0</v>
      </c>
    </row>
    <row r="58" spans="1:6" ht="15.75" thickBot="1">
      <c r="A58" s="243"/>
      <c r="B58" s="380" t="s">
        <v>50</v>
      </c>
      <c r="C58" s="131" t="s">
        <v>37</v>
      </c>
      <c r="D58" s="129">
        <f>SUM('Свод ДОО '!D66:CE66,)</f>
        <v>0</v>
      </c>
      <c r="F58" s="18">
        <f>D58-D60-D62</f>
        <v>0</v>
      </c>
    </row>
    <row r="59" spans="1:6" ht="15.75" thickBot="1">
      <c r="A59" s="243"/>
      <c r="B59" s="380"/>
      <c r="C59" s="131" t="s">
        <v>31</v>
      </c>
      <c r="D59" s="129">
        <f>AVERAGE('Свод ДОО '!D67:CE67)</f>
        <v>0</v>
      </c>
    </row>
    <row r="60" spans="1:6" ht="15.75" thickBot="1">
      <c r="A60" s="243"/>
      <c r="B60" s="379" t="s">
        <v>51</v>
      </c>
      <c r="C60" s="131" t="s">
        <v>37</v>
      </c>
      <c r="D60" s="129">
        <f>SUM('Свод ДОО '!D68:CE68,)</f>
        <v>0</v>
      </c>
    </row>
    <row r="61" spans="1:6" ht="15.75" thickBot="1">
      <c r="A61" s="243"/>
      <c r="B61" s="379"/>
      <c r="C61" s="131" t="s">
        <v>31</v>
      </c>
      <c r="D61" s="129" t="e">
        <f>AVERAGE('Свод ДОО '!D69:CE69)</f>
        <v>#DIV/0!</v>
      </c>
    </row>
    <row r="62" spans="1:6" ht="15.75" thickBot="1">
      <c r="A62" s="243"/>
      <c r="B62" s="312" t="s">
        <v>41</v>
      </c>
      <c r="C62" s="131" t="s">
        <v>37</v>
      </c>
      <c r="D62" s="129">
        <f>SUM('Свод ДОО '!D70:CE70,)</f>
        <v>0</v>
      </c>
    </row>
    <row r="63" spans="1:6" ht="15.75" thickBot="1">
      <c r="A63" s="243"/>
      <c r="B63" s="312"/>
      <c r="C63" s="131" t="s">
        <v>31</v>
      </c>
      <c r="D63" s="129" t="e">
        <f>AVERAGE('Свод ДОО '!D71:CE71)</f>
        <v>#DIV/0!</v>
      </c>
    </row>
    <row r="64" spans="1:6" ht="45" thickBot="1">
      <c r="A64" s="250" t="s">
        <v>52</v>
      </c>
      <c r="B64" s="83" t="s">
        <v>53</v>
      </c>
      <c r="C64" s="133" t="s">
        <v>30</v>
      </c>
      <c r="D64" s="129">
        <f>SUM('Свод ДОО '!D72:CE72,)</f>
        <v>0</v>
      </c>
    </row>
    <row r="65" spans="1:6" ht="15.75" thickBot="1">
      <c r="A65" s="250"/>
      <c r="B65" s="84" t="s">
        <v>54</v>
      </c>
      <c r="C65" s="131" t="s">
        <v>30</v>
      </c>
      <c r="D65" s="129">
        <f>SUM('Свод ДОО '!D73:CE73,)</f>
        <v>7</v>
      </c>
    </row>
    <row r="66" spans="1:6" ht="15.75" thickBot="1">
      <c r="A66" s="250"/>
      <c r="B66" s="341" t="s">
        <v>55</v>
      </c>
      <c r="C66" s="131" t="s">
        <v>478</v>
      </c>
      <c r="D66" s="129">
        <f>COUNTIF('Свод ДОО '!D74:CE74,'Свод (автоматический)'!C66)</f>
        <v>9</v>
      </c>
      <c r="F66" s="147">
        <f>D66+D67</f>
        <v>9</v>
      </c>
    </row>
    <row r="67" spans="1:6" ht="15.75" thickBot="1">
      <c r="A67" s="250"/>
      <c r="B67" s="326"/>
      <c r="C67" s="131" t="s">
        <v>480</v>
      </c>
      <c r="D67" s="129">
        <f>COUNTIF('Свод ДОО '!D74:CE74,'Свод (автоматический)'!C67)</f>
        <v>0</v>
      </c>
    </row>
    <row r="68" spans="1:6" ht="15.75" thickBot="1">
      <c r="A68" s="250"/>
      <c r="B68" s="323" t="s">
        <v>56</v>
      </c>
      <c r="C68" s="131" t="s">
        <v>478</v>
      </c>
      <c r="D68" s="129">
        <f>COUNTIF('Свод ДОО '!D75:CE75,'Свод (автоматический)'!C68)</f>
        <v>9</v>
      </c>
      <c r="F68" s="147">
        <f>D68+D69</f>
        <v>9</v>
      </c>
    </row>
    <row r="69" spans="1:6" ht="15.75" thickBot="1">
      <c r="A69" s="250"/>
      <c r="B69" s="303"/>
      <c r="C69" s="131" t="s">
        <v>480</v>
      </c>
      <c r="D69" s="129">
        <f>COUNTIF('Свод ДОО '!D75:CE75,'Свод (автоматический)'!C69)</f>
        <v>0</v>
      </c>
    </row>
    <row r="70" spans="1:6" ht="15.75" thickBot="1">
      <c r="A70" s="250"/>
      <c r="B70" s="342" t="s">
        <v>57</v>
      </c>
      <c r="C70" s="131" t="s">
        <v>478</v>
      </c>
      <c r="D70" s="129">
        <f>COUNTIF('Свод ДОО '!D76:CE76,'Свод (автоматический)'!C70)</f>
        <v>8</v>
      </c>
      <c r="F70" s="147">
        <f>D70+D71</f>
        <v>9</v>
      </c>
    </row>
    <row r="71" spans="1:6" ht="15.75" thickBot="1">
      <c r="A71" s="250"/>
      <c r="B71" s="326"/>
      <c r="C71" s="131" t="s">
        <v>480</v>
      </c>
      <c r="D71" s="129">
        <f>COUNTIF('Свод ДОО '!D76:CE76,'Свод (автоматический)'!C71)</f>
        <v>1</v>
      </c>
    </row>
    <row r="72" spans="1:6" ht="15.75" thickBot="1">
      <c r="A72" s="250"/>
      <c r="B72" s="342" t="s">
        <v>58</v>
      </c>
      <c r="C72" s="131" t="s">
        <v>478</v>
      </c>
      <c r="D72" s="129">
        <f>COUNTIF('Свод ДОО '!D77:CE77,'Свод (автоматический)'!C72)</f>
        <v>5</v>
      </c>
      <c r="F72" s="147">
        <f>D72+D73</f>
        <v>9</v>
      </c>
    </row>
    <row r="73" spans="1:6" ht="15.75" thickBot="1">
      <c r="A73" s="78"/>
      <c r="B73" s="324"/>
      <c r="C73" s="131" t="s">
        <v>480</v>
      </c>
      <c r="D73" s="129">
        <f>COUNTIF('Свод ДОО '!D77:CE77,'Свод (автоматический)'!C73)</f>
        <v>4</v>
      </c>
    </row>
    <row r="74" spans="1:6" ht="15.75" thickBot="1">
      <c r="A74" s="250" t="s">
        <v>59</v>
      </c>
      <c r="B74" s="343" t="s">
        <v>60</v>
      </c>
      <c r="C74" s="131" t="s">
        <v>478</v>
      </c>
      <c r="D74" s="129">
        <f>COUNTIF('Свод ДОО '!D78:CE78,'Свод (автоматический)'!C74)</f>
        <v>3</v>
      </c>
      <c r="F74" s="147">
        <f>D74+D75</f>
        <v>9</v>
      </c>
    </row>
    <row r="75" spans="1:6" ht="15.75" thickBot="1">
      <c r="A75" s="250"/>
      <c r="B75" s="326"/>
      <c r="C75" s="131" t="s">
        <v>480</v>
      </c>
      <c r="D75" s="129">
        <f>COUNTIF('Свод ДОО '!D78:CE78,'Свод (автоматический)'!C75)</f>
        <v>6</v>
      </c>
    </row>
    <row r="76" spans="1:6" ht="15.75" thickBot="1">
      <c r="A76" s="250"/>
      <c r="B76" s="351" t="s">
        <v>61</v>
      </c>
      <c r="C76" s="131" t="s">
        <v>478</v>
      </c>
      <c r="D76" s="129">
        <f>COUNTIF('Свод ДОО '!D79:CE79,'Свод (автоматический)'!C76)</f>
        <v>4</v>
      </c>
      <c r="F76" s="147">
        <f>D76+D77</f>
        <v>9</v>
      </c>
    </row>
    <row r="77" spans="1:6" ht="15.75" thickBot="1">
      <c r="A77" s="250"/>
      <c r="B77" s="328"/>
      <c r="C77" s="131" t="s">
        <v>480</v>
      </c>
      <c r="D77" s="129">
        <f>COUNTIF('Свод ДОО '!D79:CE79,'Свод (автоматический)'!C77)</f>
        <v>5</v>
      </c>
    </row>
    <row r="78" spans="1:6" ht="30.75" thickBot="1">
      <c r="A78" s="250"/>
      <c r="B78" s="87" t="s">
        <v>62</v>
      </c>
      <c r="C78" s="134" t="s">
        <v>63</v>
      </c>
      <c r="D78" s="142">
        <f>AVERAGE('Свод ДОО '!D80:CE80)</f>
        <v>3.8888888888888888</v>
      </c>
    </row>
    <row r="79" spans="1:6" ht="45.75" thickBot="1">
      <c r="A79" s="250"/>
      <c r="B79" s="88" t="s">
        <v>64</v>
      </c>
      <c r="C79" s="134" t="s">
        <v>63</v>
      </c>
      <c r="D79" s="142">
        <f>AVERAGE('Свод ДОО '!D81:CE81)</f>
        <v>3.7777777777777777</v>
      </c>
    </row>
    <row r="80" spans="1:6">
      <c r="A80" s="371" t="s">
        <v>65</v>
      </c>
      <c r="B80" s="372"/>
      <c r="C80" s="131" t="s">
        <v>478</v>
      </c>
      <c r="D80" s="129">
        <f>COUNTIF('Свод ДОО '!D82:CE82,'Свод (автоматический)'!C80)</f>
        <v>0</v>
      </c>
      <c r="F80" s="147">
        <f>D80+D81</f>
        <v>9</v>
      </c>
    </row>
    <row r="81" spans="1:6">
      <c r="A81" s="373"/>
      <c r="B81" s="374"/>
      <c r="C81" s="131" t="s">
        <v>480</v>
      </c>
      <c r="D81" s="129">
        <f>COUNTIF('Свод ДОО '!D82:CE82,'Свод (автоматический)'!C81)</f>
        <v>9</v>
      </c>
    </row>
    <row r="82" spans="1:6">
      <c r="A82" s="375" t="s">
        <v>66</v>
      </c>
      <c r="B82" s="376"/>
      <c r="C82" s="131" t="s">
        <v>478</v>
      </c>
      <c r="D82" s="129">
        <f>COUNTIF('Свод ДОО '!D83:CE83,'Свод (автоматический)'!C82)</f>
        <v>0</v>
      </c>
      <c r="F82" s="147">
        <f>D82+D83</f>
        <v>9</v>
      </c>
    </row>
    <row r="83" spans="1:6" ht="15.75" thickBot="1">
      <c r="A83" s="377"/>
      <c r="B83" s="378"/>
      <c r="C83" s="131" t="s">
        <v>480</v>
      </c>
      <c r="D83" s="129">
        <f>COUNTIF('Свод ДОО '!D83:CE83,'Свод (автоматический)'!C83)</f>
        <v>9</v>
      </c>
    </row>
    <row r="84" spans="1:6" ht="15.75" thickBot="1">
      <c r="A84" s="250" t="s">
        <v>67</v>
      </c>
      <c r="B84" s="350" t="s">
        <v>68</v>
      </c>
      <c r="C84" s="131" t="s">
        <v>478</v>
      </c>
      <c r="D84" s="129">
        <f>COUNTIF('Свод ДОО '!D84:CE84,'Свод (автоматический)'!C84)</f>
        <v>3</v>
      </c>
      <c r="F84" s="147">
        <f>D84+D85</f>
        <v>9</v>
      </c>
    </row>
    <row r="85" spans="1:6" ht="15.75" thickBot="1">
      <c r="A85" s="250"/>
      <c r="B85" s="328"/>
      <c r="C85" s="131" t="s">
        <v>480</v>
      </c>
      <c r="D85" s="129">
        <f>COUNTIF('Свод ДОО '!D84:CE84,'Свод (автоматический)'!C85)</f>
        <v>6</v>
      </c>
    </row>
    <row r="86" spans="1:6" ht="15.75" thickBot="1">
      <c r="A86" s="250"/>
      <c r="B86" s="351" t="s">
        <v>69</v>
      </c>
      <c r="C86" s="131" t="s">
        <v>478</v>
      </c>
      <c r="D86" s="129">
        <f>COUNTIF('Свод ДОО '!D85:CE85,'Свод (автоматический)'!C86)</f>
        <v>4</v>
      </c>
      <c r="F86" s="147">
        <f>D86+D87</f>
        <v>9</v>
      </c>
    </row>
    <row r="87" spans="1:6" ht="15.75" thickBot="1">
      <c r="A87" s="250"/>
      <c r="B87" s="328"/>
      <c r="C87" s="131" t="s">
        <v>480</v>
      </c>
      <c r="D87" s="129">
        <f>COUNTIF('Свод ДОО '!D85:CE85,'Свод (автоматический)'!C87)</f>
        <v>5</v>
      </c>
    </row>
    <row r="88" spans="1:6" ht="15.75" thickBot="1">
      <c r="A88" s="250"/>
      <c r="B88" s="89" t="s">
        <v>70</v>
      </c>
      <c r="C88" s="134" t="s">
        <v>63</v>
      </c>
      <c r="D88" s="142">
        <f>AVERAGE('Свод ДОО '!D86:CE86,)</f>
        <v>3.3</v>
      </c>
    </row>
    <row r="89" spans="1:6" ht="15.75" thickBot="1">
      <c r="A89" s="250" t="s">
        <v>71</v>
      </c>
      <c r="B89" s="352" t="s">
        <v>72</v>
      </c>
      <c r="C89" s="131" t="s">
        <v>478</v>
      </c>
      <c r="D89" s="129">
        <f>COUNTIF('Свод ДОО '!D87:CE87,'Свод (автоматический)'!C89)</f>
        <v>9</v>
      </c>
      <c r="F89" s="147">
        <f>D89+D90</f>
        <v>9</v>
      </c>
    </row>
    <row r="90" spans="1:6" ht="15.75" thickBot="1">
      <c r="A90" s="250"/>
      <c r="B90" s="326"/>
      <c r="C90" s="131" t="s">
        <v>480</v>
      </c>
      <c r="D90" s="129">
        <f>COUNTIF('Свод ДОО '!D87:CE87,'Свод (автоматический)'!C90)</f>
        <v>0</v>
      </c>
    </row>
    <row r="91" spans="1:6" ht="15.75" thickBot="1">
      <c r="A91" s="250"/>
      <c r="B91" s="321" t="s">
        <v>73</v>
      </c>
      <c r="C91" s="131" t="s">
        <v>478</v>
      </c>
      <c r="D91" s="129">
        <f>COUNTIF('Свод ДОО '!D88:CE88,'Свод (автоматический)'!C91)</f>
        <v>9</v>
      </c>
      <c r="F91" s="147">
        <f>D91+D92</f>
        <v>9</v>
      </c>
    </row>
    <row r="92" spans="1:6" ht="15.75" thickBot="1">
      <c r="A92" s="250"/>
      <c r="B92" s="326"/>
      <c r="C92" s="131" t="s">
        <v>480</v>
      </c>
      <c r="D92" s="129">
        <f>COUNTIF('Свод ДОО '!D88:CE88,'Свод (автоматический)'!C92)</f>
        <v>0</v>
      </c>
    </row>
    <row r="93" spans="1:6" ht="15.75" thickBot="1">
      <c r="A93" s="250"/>
      <c r="B93" s="321" t="s">
        <v>74</v>
      </c>
      <c r="C93" s="131" t="s">
        <v>478</v>
      </c>
      <c r="D93" s="129">
        <f>COUNTIF('Свод ДОО '!D89:CE89,'Свод (автоматический)'!C93)</f>
        <v>8</v>
      </c>
      <c r="F93" s="147">
        <f>D93+D94</f>
        <v>9</v>
      </c>
    </row>
    <row r="94" spans="1:6" ht="15.75" thickBot="1">
      <c r="A94" s="250"/>
      <c r="B94" s="297"/>
      <c r="C94" s="131" t="s">
        <v>480</v>
      </c>
      <c r="D94" s="129">
        <f>COUNTIF('Свод ДОО '!D89:CE89,'Свод (автоматический)'!C94)</f>
        <v>1</v>
      </c>
    </row>
    <row r="95" spans="1:6" ht="15.75" thickBot="1">
      <c r="A95" s="250"/>
      <c r="B95" s="321" t="s">
        <v>75</v>
      </c>
      <c r="C95" s="131" t="s">
        <v>478</v>
      </c>
      <c r="D95" s="129">
        <f>COUNTIF('Свод ДОО '!D90:CE90,'Свод (автоматический)'!C95)</f>
        <v>9</v>
      </c>
      <c r="F95" s="147">
        <f>D95+D96</f>
        <v>9</v>
      </c>
    </row>
    <row r="96" spans="1:6" ht="15.75" thickBot="1">
      <c r="A96" s="250"/>
      <c r="B96" s="297"/>
      <c r="C96" s="131" t="s">
        <v>480</v>
      </c>
      <c r="D96" s="129">
        <f>COUNTIF('Свод ДОО '!D90:CE90,'Свод (автоматический)'!C96)</f>
        <v>0</v>
      </c>
    </row>
    <row r="97" spans="1:6" ht="15.75" thickBot="1">
      <c r="A97" s="250"/>
      <c r="B97" s="321" t="s">
        <v>76</v>
      </c>
      <c r="C97" s="131" t="s">
        <v>478</v>
      </c>
      <c r="D97" s="129">
        <f>COUNTIF('Свод ДОО '!D91:CE91,'Свод (автоматический)'!C97)</f>
        <v>9</v>
      </c>
      <c r="F97" s="147">
        <f>D97+D98</f>
        <v>9</v>
      </c>
    </row>
    <row r="98" spans="1:6" ht="15.75" thickBot="1">
      <c r="A98" s="250"/>
      <c r="B98" s="297"/>
      <c r="C98" s="131" t="s">
        <v>480</v>
      </c>
      <c r="D98" s="129">
        <f>COUNTIF('Свод ДОО '!D91:CE91,'Свод (автоматический)'!C98)</f>
        <v>0</v>
      </c>
    </row>
    <row r="99" spans="1:6" ht="15.75" thickBot="1">
      <c r="A99" s="250"/>
      <c r="B99" s="321" t="s">
        <v>77</v>
      </c>
      <c r="C99" s="131" t="s">
        <v>478</v>
      </c>
      <c r="D99" s="129">
        <f>COUNTIF('Свод ДОО '!D92:CE92,'Свод (автоматический)'!C99)</f>
        <v>9</v>
      </c>
      <c r="F99" s="147">
        <f>D99+D100</f>
        <v>9</v>
      </c>
    </row>
    <row r="100" spans="1:6" ht="15.75" thickBot="1">
      <c r="A100" s="78"/>
      <c r="B100" s="304"/>
      <c r="C100" s="131" t="s">
        <v>480</v>
      </c>
      <c r="D100" s="129">
        <f>COUNTIF('Свод ДОО '!D92:CE92,'Свод (автоматический)'!C100)</f>
        <v>0</v>
      </c>
    </row>
    <row r="101" spans="1:6" ht="15.75" thickBot="1">
      <c r="A101" s="250" t="s">
        <v>78</v>
      </c>
      <c r="B101" s="320" t="s">
        <v>79</v>
      </c>
      <c r="C101" s="131" t="s">
        <v>478</v>
      </c>
      <c r="D101" s="129">
        <f>COUNTIF('Свод ДОО '!D93:CE93,'Свод (автоматический)'!C101)</f>
        <v>9</v>
      </c>
      <c r="F101" s="147">
        <f>D101+D102</f>
        <v>9</v>
      </c>
    </row>
    <row r="102" spans="1:6" ht="15.75" thickBot="1">
      <c r="A102" s="250"/>
      <c r="B102" s="297"/>
      <c r="C102" s="131" t="s">
        <v>480</v>
      </c>
      <c r="D102" s="129">
        <f>COUNTIF('Свод ДОО '!D93:CE93,'Свод (автоматический)'!C102)</f>
        <v>0</v>
      </c>
    </row>
    <row r="103" spans="1:6" ht="15.75" thickBot="1">
      <c r="A103" s="250"/>
      <c r="B103" s="321" t="s">
        <v>80</v>
      </c>
      <c r="C103" s="131" t="s">
        <v>478</v>
      </c>
      <c r="D103" s="129">
        <f>COUNTIF('Свод ДОО '!D94:CE94,'Свод (автоматический)'!C103)</f>
        <v>6</v>
      </c>
      <c r="F103" s="147">
        <f>D103+D104</f>
        <v>8</v>
      </c>
    </row>
    <row r="104" spans="1:6" ht="15.75" thickBot="1">
      <c r="A104" s="250"/>
      <c r="B104" s="297"/>
      <c r="C104" s="131" t="s">
        <v>480</v>
      </c>
      <c r="D104" s="129">
        <f>COUNTIF('Свод ДОО '!D94:CE94,'Свод (автоматический)'!C104)</f>
        <v>2</v>
      </c>
    </row>
    <row r="105" spans="1:6" ht="15.75" thickBot="1">
      <c r="A105" s="250"/>
      <c r="B105" s="90" t="s">
        <v>81</v>
      </c>
      <c r="C105" s="131" t="s">
        <v>20</v>
      </c>
      <c r="D105" s="129">
        <f>SUM('Свод ДОО '!D95:CE95,)</f>
        <v>39</v>
      </c>
    </row>
    <row r="106" spans="1:6" ht="15.75" thickBot="1">
      <c r="A106" s="250"/>
      <c r="B106" s="90" t="s">
        <v>82</v>
      </c>
      <c r="C106" s="131" t="s">
        <v>20</v>
      </c>
      <c r="D106" s="129">
        <f>SUM('Свод ДОО '!D96:CE96,)</f>
        <v>16</v>
      </c>
    </row>
    <row r="107" spans="1:6" ht="15.75" thickBot="1">
      <c r="A107" s="250"/>
      <c r="B107" s="90" t="s">
        <v>83</v>
      </c>
      <c r="C107" s="131" t="s">
        <v>20</v>
      </c>
      <c r="D107" s="129">
        <f>SUM('Свод ДОО '!D97:CE97,)</f>
        <v>28</v>
      </c>
    </row>
    <row r="108" spans="1:6" ht="15.75" thickBot="1">
      <c r="A108" s="250"/>
      <c r="B108" s="90" t="s">
        <v>82</v>
      </c>
      <c r="C108" s="131" t="s">
        <v>20</v>
      </c>
      <c r="D108" s="129">
        <f>SUM('Свод ДОО '!D98:CE98,)</f>
        <v>16</v>
      </c>
    </row>
    <row r="109" spans="1:6" ht="15.75" thickBot="1">
      <c r="A109" s="250"/>
      <c r="B109" s="90" t="s">
        <v>84</v>
      </c>
      <c r="C109" s="131" t="s">
        <v>20</v>
      </c>
      <c r="D109" s="129">
        <f>SUM('Свод ДОО '!D99:CE99,)</f>
        <v>8</v>
      </c>
    </row>
    <row r="110" spans="1:6" ht="15.75" thickBot="1">
      <c r="A110" s="250"/>
      <c r="B110" s="90" t="s">
        <v>85</v>
      </c>
      <c r="C110" s="131" t="s">
        <v>20</v>
      </c>
      <c r="D110" s="129">
        <f>SUM('Свод ДОО '!D100:CE100,)</f>
        <v>6</v>
      </c>
    </row>
    <row r="111" spans="1:6" ht="15.75" thickBot="1">
      <c r="A111" s="250"/>
      <c r="B111" s="90" t="s">
        <v>86</v>
      </c>
      <c r="C111" s="131" t="s">
        <v>20</v>
      </c>
      <c r="D111" s="129">
        <f>SUM('Свод ДОО '!D101:CE101,)</f>
        <v>11</v>
      </c>
    </row>
    <row r="112" spans="1:6" ht="15.75" thickBot="1">
      <c r="A112" s="250"/>
      <c r="B112" s="90" t="s">
        <v>87</v>
      </c>
      <c r="C112" s="131" t="s">
        <v>20</v>
      </c>
      <c r="D112" s="129">
        <f>SUM('Свод ДОО '!D102:CE102,)</f>
        <v>2</v>
      </c>
    </row>
    <row r="113" spans="1:6" ht="15.75" thickBot="1">
      <c r="A113" s="250"/>
      <c r="B113" s="90" t="s">
        <v>88</v>
      </c>
      <c r="C113" s="131" t="s">
        <v>20</v>
      </c>
      <c r="D113" s="129">
        <f>SUM('Свод ДОО '!D103:CE103,)</f>
        <v>12</v>
      </c>
    </row>
    <row r="114" spans="1:6" ht="15.75" thickBot="1">
      <c r="A114" s="250"/>
      <c r="B114" s="90" t="s">
        <v>89</v>
      </c>
      <c r="C114" s="131" t="s">
        <v>20</v>
      </c>
      <c r="D114" s="129">
        <f>SUM('Свод ДОО '!D104:CE104,)</f>
        <v>36</v>
      </c>
    </row>
    <row r="115" spans="1:6" ht="15.75" thickBot="1">
      <c r="A115" s="250"/>
      <c r="B115" s="91" t="s">
        <v>90</v>
      </c>
      <c r="C115" s="131" t="s">
        <v>20</v>
      </c>
      <c r="D115" s="129">
        <f>SUM('Свод ДОО '!D105:CE105,)</f>
        <v>16</v>
      </c>
    </row>
    <row r="116" spans="1:6" ht="15.75" thickBot="1">
      <c r="A116" s="78"/>
      <c r="B116" s="353" t="s">
        <v>92</v>
      </c>
      <c r="C116" s="131" t="s">
        <v>478</v>
      </c>
      <c r="D116" s="129">
        <f>COUNTIF('Свод ДОО '!D106:CE106,'Свод (автоматический)'!C116)</f>
        <v>9</v>
      </c>
      <c r="F116" s="147">
        <f>D116+D117</f>
        <v>9</v>
      </c>
    </row>
    <row r="117" spans="1:6" ht="15.75" thickBot="1">
      <c r="A117" s="250" t="s">
        <v>91</v>
      </c>
      <c r="B117" s="297"/>
      <c r="C117" s="131" t="s">
        <v>480</v>
      </c>
      <c r="D117" s="129">
        <f>COUNTIF('Свод ДОО '!D106:CE106,'Свод (автоматический)'!C117)</f>
        <v>0</v>
      </c>
    </row>
    <row r="118" spans="1:6" ht="15.75" thickBot="1">
      <c r="A118" s="250"/>
      <c r="B118" s="321" t="s">
        <v>93</v>
      </c>
      <c r="C118" s="131" t="s">
        <v>478</v>
      </c>
      <c r="D118" s="129">
        <f>COUNTIF('Свод ДОО '!D107:CE107,'Свод (автоматический)'!C118)</f>
        <v>9</v>
      </c>
      <c r="F118" s="147">
        <f>D118+D119</f>
        <v>9</v>
      </c>
    </row>
    <row r="119" spans="1:6" ht="15.75" thickBot="1">
      <c r="A119" s="250"/>
      <c r="B119" s="297"/>
      <c r="C119" s="131" t="s">
        <v>480</v>
      </c>
      <c r="D119" s="129">
        <f>COUNTIF('Свод ДОО '!D107:CE107,'Свод (автоматический)'!C119)</f>
        <v>0</v>
      </c>
    </row>
    <row r="120" spans="1:6" ht="15.75" thickBot="1">
      <c r="A120" s="250"/>
      <c r="B120" s="321" t="s">
        <v>94</v>
      </c>
      <c r="C120" s="131" t="s">
        <v>478</v>
      </c>
      <c r="D120" s="129">
        <f>COUNTIF('Свод ДОО '!D108:CE108,'Свод (автоматический)'!C120)</f>
        <v>9</v>
      </c>
      <c r="F120" s="147">
        <f>D120+D121</f>
        <v>9</v>
      </c>
    </row>
    <row r="121" spans="1:6" ht="15.75" thickBot="1">
      <c r="A121" s="250"/>
      <c r="B121" s="297"/>
      <c r="C121" s="131" t="s">
        <v>480</v>
      </c>
      <c r="D121" s="129">
        <f>COUNTIF('Свод ДОО '!D108:CE108,'Свод (автоматический)'!C121)</f>
        <v>0</v>
      </c>
    </row>
    <row r="122" spans="1:6" ht="15.75" thickBot="1">
      <c r="A122" s="250"/>
      <c r="B122" s="321" t="s">
        <v>95</v>
      </c>
      <c r="C122" s="131" t="s">
        <v>478</v>
      </c>
      <c r="D122" s="129">
        <f>COUNTIF('Свод ДОО '!D109:CE109,'Свод (автоматический)'!C122)</f>
        <v>9</v>
      </c>
      <c r="F122" s="147">
        <f>D122+D123</f>
        <v>9</v>
      </c>
    </row>
    <row r="123" spans="1:6" ht="15.75" thickBot="1">
      <c r="A123" s="250"/>
      <c r="B123" s="297"/>
      <c r="C123" s="131" t="s">
        <v>480</v>
      </c>
      <c r="D123" s="129">
        <f>COUNTIF('Свод ДОО '!D109:CE109,'Свод (автоматический)'!C123)</f>
        <v>0</v>
      </c>
    </row>
    <row r="124" spans="1:6" ht="15.75" thickBot="1">
      <c r="A124" s="250"/>
      <c r="B124" s="321" t="s">
        <v>96</v>
      </c>
      <c r="C124" s="131" t="s">
        <v>478</v>
      </c>
      <c r="D124" s="129">
        <f>COUNTIF('Свод ДОО '!D110:CE110,'Свод (автоматический)'!C124)</f>
        <v>9</v>
      </c>
      <c r="F124" s="147">
        <f>D124+D125</f>
        <v>9</v>
      </c>
    </row>
    <row r="125" spans="1:6" ht="15.75" thickBot="1">
      <c r="A125" s="250"/>
      <c r="B125" s="297"/>
      <c r="C125" s="131" t="s">
        <v>480</v>
      </c>
      <c r="D125" s="129">
        <f>COUNTIF('Свод ДОО '!D110:CE110,'Свод (автоматический)'!C125)</f>
        <v>0</v>
      </c>
    </row>
    <row r="126" spans="1:6" ht="15.75" thickBot="1">
      <c r="A126" s="250"/>
      <c r="B126" s="321" t="s">
        <v>97</v>
      </c>
      <c r="C126" s="131" t="s">
        <v>478</v>
      </c>
      <c r="D126" s="129">
        <f>COUNTIF('Свод ДОО '!D111:CE111,'Свод (автоматический)'!C126)</f>
        <v>9</v>
      </c>
      <c r="F126" s="147">
        <f>D126+D127</f>
        <v>9</v>
      </c>
    </row>
    <row r="127" spans="1:6" ht="15.75" thickBot="1">
      <c r="A127" s="250"/>
      <c r="B127" s="297"/>
      <c r="C127" s="131" t="s">
        <v>480</v>
      </c>
      <c r="D127" s="129">
        <f>COUNTIF('Свод ДОО '!D111:CE111,'Свод (автоматический)'!C127)</f>
        <v>0</v>
      </c>
    </row>
    <row r="128" spans="1:6" ht="15.75" thickBot="1">
      <c r="A128" s="250"/>
      <c r="B128" s="321" t="s">
        <v>98</v>
      </c>
      <c r="C128" s="131" t="s">
        <v>478</v>
      </c>
      <c r="D128" s="129">
        <f>COUNTIF('Свод ДОО '!D112:CE112,'Свод (автоматический)'!C128)</f>
        <v>9</v>
      </c>
      <c r="F128" s="147">
        <f>D128+D129</f>
        <v>9</v>
      </c>
    </row>
    <row r="129" spans="1:6" ht="15.75" thickBot="1">
      <c r="A129" s="250"/>
      <c r="B129" s="304"/>
      <c r="C129" s="131" t="s">
        <v>480</v>
      </c>
      <c r="D129" s="129">
        <f>COUNTIF('Свод ДОО '!D112:CE112,'Свод (автоматический)'!C129)</f>
        <v>0</v>
      </c>
    </row>
    <row r="130" spans="1:6" ht="15.75" thickBot="1">
      <c r="A130" s="78"/>
      <c r="B130" s="346" t="s">
        <v>100</v>
      </c>
      <c r="C130" s="131" t="s">
        <v>478</v>
      </c>
      <c r="D130" s="129">
        <f>COUNTIF('Свод ДОО '!D113:CE113,'Свод (автоматический)'!C130)</f>
        <v>9</v>
      </c>
      <c r="F130" s="147">
        <f>D130+D131</f>
        <v>9</v>
      </c>
    </row>
    <row r="131" spans="1:6" ht="15.75" thickBot="1">
      <c r="A131" s="250" t="s">
        <v>99</v>
      </c>
      <c r="B131" s="328"/>
      <c r="C131" s="131" t="s">
        <v>480</v>
      </c>
      <c r="D131" s="129">
        <f>COUNTIF('Свод ДОО '!D113:CE113,'Свод (автоматический)'!C131)</f>
        <v>0</v>
      </c>
    </row>
    <row r="132" spans="1:6" ht="15.75" thickBot="1">
      <c r="A132" s="250"/>
      <c r="B132" s="252" t="s">
        <v>101</v>
      </c>
      <c r="C132" s="131" t="s">
        <v>478</v>
      </c>
      <c r="D132" s="129">
        <f>COUNTIF('Свод ДОО '!D114:CE114,'Свод (автоматический)'!C132)</f>
        <v>9</v>
      </c>
      <c r="F132" s="147">
        <f>D132+D133</f>
        <v>9</v>
      </c>
    </row>
    <row r="133" spans="1:6" ht="15.75" thickBot="1">
      <c r="A133" s="250"/>
      <c r="B133" s="328"/>
      <c r="C133" s="131" t="s">
        <v>480</v>
      </c>
      <c r="D133" s="129">
        <f>COUNTIF('Свод ДОО '!D114:CE114,'Свод (автоматический)'!C133)</f>
        <v>0</v>
      </c>
    </row>
    <row r="134" spans="1:6" ht="15.75" thickBot="1">
      <c r="A134" s="250"/>
      <c r="B134" s="252" t="s">
        <v>102</v>
      </c>
      <c r="C134" s="131" t="s">
        <v>478</v>
      </c>
      <c r="D134" s="129">
        <f>COUNTIF('Свод ДОО '!D115:CE115,'Свод (автоматический)'!C134)</f>
        <v>9</v>
      </c>
      <c r="F134" s="147">
        <f>D134+D135</f>
        <v>9</v>
      </c>
    </row>
    <row r="135" spans="1:6" ht="15.75" thickBot="1">
      <c r="A135" s="250"/>
      <c r="B135" s="328"/>
      <c r="C135" s="131" t="s">
        <v>480</v>
      </c>
      <c r="D135" s="129">
        <f>COUNTIF('Свод ДОО '!D115:CE115,'Свод (автоматический)'!C135)</f>
        <v>0</v>
      </c>
    </row>
    <row r="136" spans="1:6" ht="15.75" thickBot="1">
      <c r="A136" s="250"/>
      <c r="B136" s="252" t="s">
        <v>103</v>
      </c>
      <c r="C136" s="131" t="s">
        <v>478</v>
      </c>
      <c r="D136" s="129">
        <f>COUNTIF('Свод ДОО '!D116:CE116,'Свод (автоматический)'!C136)</f>
        <v>6</v>
      </c>
      <c r="F136" s="147">
        <f>D136+D137</f>
        <v>9</v>
      </c>
    </row>
    <row r="137" spans="1:6" ht="15.75" thickBot="1">
      <c r="A137" s="250"/>
      <c r="B137" s="328"/>
      <c r="C137" s="131" t="s">
        <v>480</v>
      </c>
      <c r="D137" s="129">
        <f>COUNTIF('Свод ДОО '!D116:CE116,'Свод (автоматический)'!C137)</f>
        <v>3</v>
      </c>
    </row>
    <row r="138" spans="1:6" ht="15.75" thickBot="1">
      <c r="A138" s="250"/>
      <c r="B138" s="252" t="s">
        <v>104</v>
      </c>
      <c r="C138" s="131" t="s">
        <v>478</v>
      </c>
      <c r="D138" s="129">
        <f>COUNTIF('Свод ДОО '!D117:CE117,'Свод (автоматический)'!C138)</f>
        <v>8</v>
      </c>
      <c r="F138" s="147">
        <f>D138+D139</f>
        <v>9</v>
      </c>
    </row>
    <row r="139" spans="1:6" ht="15.75" thickBot="1">
      <c r="A139" s="250"/>
      <c r="B139" s="328"/>
      <c r="C139" s="131" t="s">
        <v>480</v>
      </c>
      <c r="D139" s="129">
        <f>COUNTIF('Свод ДОО '!D117:CE117,'Свод (автоматический)'!C139)</f>
        <v>1</v>
      </c>
    </row>
    <row r="140" spans="1:6" ht="15.75" thickBot="1">
      <c r="A140" s="250"/>
      <c r="B140" s="252" t="s">
        <v>105</v>
      </c>
      <c r="C140" s="131" t="s">
        <v>478</v>
      </c>
      <c r="D140" s="129">
        <f>COUNTIF('Свод ДОО '!D118:CE118,'Свод (автоматический)'!C140)</f>
        <v>9</v>
      </c>
      <c r="F140" s="147">
        <f>D140+D141</f>
        <v>9</v>
      </c>
    </row>
    <row r="141" spans="1:6" ht="15.75" thickBot="1">
      <c r="A141" s="250"/>
      <c r="B141" s="328"/>
      <c r="C141" s="131" t="s">
        <v>480</v>
      </c>
      <c r="D141" s="129">
        <f>COUNTIF('Свод ДОО '!D118:CE118,'Свод (автоматический)'!C141)</f>
        <v>0</v>
      </c>
    </row>
    <row r="142" spans="1:6" ht="15.75" thickBot="1">
      <c r="A142" s="250"/>
      <c r="B142" s="252" t="s">
        <v>106</v>
      </c>
      <c r="C142" s="131" t="s">
        <v>478</v>
      </c>
      <c r="D142" s="129">
        <f>COUNTIF('Свод ДОО '!D119:CE119,'Свод (автоматический)'!C142)</f>
        <v>4</v>
      </c>
      <c r="F142" s="147">
        <f>D142+D143</f>
        <v>9</v>
      </c>
    </row>
    <row r="143" spans="1:6" ht="15.75" thickBot="1">
      <c r="A143" s="250"/>
      <c r="B143" s="328"/>
      <c r="C143" s="131" t="s">
        <v>480</v>
      </c>
      <c r="D143" s="129">
        <f>COUNTIF('Свод ДОО '!D119:CE119,'Свод (автоматический)'!C143)</f>
        <v>5</v>
      </c>
    </row>
    <row r="144" spans="1:6" ht="15.75" thickBot="1">
      <c r="A144" s="250"/>
      <c r="B144" s="252" t="s">
        <v>107</v>
      </c>
      <c r="C144" s="131" t="s">
        <v>478</v>
      </c>
      <c r="D144" s="129">
        <f>COUNTIF('Свод ДОО '!D120:CE120,'Свод (автоматический)'!C144)</f>
        <v>9</v>
      </c>
      <c r="F144" s="147">
        <f>D144+D145</f>
        <v>9</v>
      </c>
    </row>
    <row r="145" spans="1:6" ht="15.75" thickBot="1">
      <c r="A145" s="250"/>
      <c r="B145" s="328"/>
      <c r="C145" s="131" t="s">
        <v>480</v>
      </c>
      <c r="D145" s="129">
        <f>COUNTIF('Свод ДОО '!D120:CE120,'Свод (автоматический)'!C145)</f>
        <v>0</v>
      </c>
    </row>
    <row r="146" spans="1:6" ht="15.75" thickBot="1">
      <c r="A146" s="250"/>
      <c r="B146" s="323" t="s">
        <v>108</v>
      </c>
      <c r="C146" s="131" t="s">
        <v>478</v>
      </c>
      <c r="D146" s="129">
        <f>COUNTIF('Свод ДОО '!D121:CE121,'Свод (автоматический)'!C146)</f>
        <v>9</v>
      </c>
      <c r="F146" s="147">
        <f>D146+D147</f>
        <v>9</v>
      </c>
    </row>
    <row r="147" spans="1:6" ht="15.75" thickBot="1">
      <c r="A147" s="250"/>
      <c r="B147" s="326"/>
      <c r="C147" s="131" t="s">
        <v>480</v>
      </c>
      <c r="D147" s="129">
        <f>COUNTIF('Свод ДОО '!D121:CE121,'Свод (автоматический)'!C147)</f>
        <v>0</v>
      </c>
    </row>
    <row r="148" spans="1:6" ht="15.75" thickBot="1">
      <c r="A148" s="250"/>
      <c r="B148" s="323" t="s">
        <v>109</v>
      </c>
      <c r="C148" s="131" t="s">
        <v>499</v>
      </c>
      <c r="D148" s="129">
        <f>COUNTIF('Свод ДОО '!D122:CE122,'Свод (автоматический)'!C148)</f>
        <v>0</v>
      </c>
      <c r="F148" s="147">
        <f>D148+D149</f>
        <v>9</v>
      </c>
    </row>
    <row r="149" spans="1:6" ht="15.75" thickBot="1">
      <c r="A149" s="250"/>
      <c r="B149" s="324"/>
      <c r="C149" s="164" t="s">
        <v>480</v>
      </c>
      <c r="D149" s="129">
        <f>COUNTIF('Свод ДОО '!D122:CE122,'Свод (автоматический)'!C149)</f>
        <v>9</v>
      </c>
    </row>
    <row r="150" spans="1:6" ht="15.75" thickBot="1">
      <c r="A150" s="78"/>
      <c r="B150" s="320" t="s">
        <v>112</v>
      </c>
      <c r="C150" s="131" t="s">
        <v>478</v>
      </c>
      <c r="D150" s="129">
        <f>COUNTIF('Свод ДОО '!D123:CE123,'Свод (автоматический)'!C150)</f>
        <v>9</v>
      </c>
      <c r="F150" s="147">
        <f>D150+D151</f>
        <v>9</v>
      </c>
    </row>
    <row r="151" spans="1:6" ht="15.75" thickBot="1">
      <c r="A151" s="250" t="s">
        <v>111</v>
      </c>
      <c r="B151" s="328"/>
      <c r="C151" s="131" t="s">
        <v>480</v>
      </c>
      <c r="D151" s="129">
        <f>COUNTIF('Свод ДОО '!D123:CE123,'Свод (автоматический)'!C151)</f>
        <v>0</v>
      </c>
    </row>
    <row r="152" spans="1:6" ht="15.75" thickBot="1">
      <c r="A152" s="250"/>
      <c r="B152" s="354" t="s">
        <v>113</v>
      </c>
      <c r="C152" s="131" t="s">
        <v>478</v>
      </c>
      <c r="D152" s="129">
        <f>COUNTIF('Свод ДОО '!D124:CE124,'Свод (автоматический)'!C152)</f>
        <v>9</v>
      </c>
      <c r="F152" s="147">
        <f>D152+D153</f>
        <v>9</v>
      </c>
    </row>
    <row r="153" spans="1:6" ht="15.75" thickBot="1">
      <c r="A153" s="250"/>
      <c r="B153" s="326"/>
      <c r="C153" s="131" t="s">
        <v>480</v>
      </c>
      <c r="D153" s="129">
        <f>COUNTIF('Свод ДОО '!D124:CE124,'Свод (автоматический)'!C153)</f>
        <v>0</v>
      </c>
    </row>
    <row r="154" spans="1:6" ht="15.75" thickBot="1">
      <c r="A154" s="250"/>
      <c r="B154" s="321" t="s">
        <v>114</v>
      </c>
      <c r="C154" s="131" t="s">
        <v>478</v>
      </c>
      <c r="D154" s="129">
        <f>COUNTIF('Свод ДОО '!D125:CE125,'Свод (автоматический)'!C154)</f>
        <v>9</v>
      </c>
      <c r="F154" s="147">
        <f>D154+D155</f>
        <v>9</v>
      </c>
    </row>
    <row r="155" spans="1:6" ht="15.75" thickBot="1">
      <c r="A155" s="250"/>
      <c r="B155" s="328"/>
      <c r="C155" s="131" t="s">
        <v>480</v>
      </c>
      <c r="D155" s="129">
        <f>COUNTIF('Свод ДОО '!D125:CE125,'Свод (автоматический)'!C155)</f>
        <v>0</v>
      </c>
    </row>
    <row r="156" spans="1:6" ht="15.75" thickBot="1">
      <c r="A156" s="250"/>
      <c r="B156" s="323" t="s">
        <v>115</v>
      </c>
      <c r="C156" s="131" t="s">
        <v>478</v>
      </c>
      <c r="D156" s="129">
        <f>COUNTIF('Свод ДОО '!D126:CE126,'Свод (автоматический)'!C156)</f>
        <v>9</v>
      </c>
      <c r="F156" s="147">
        <f>D156+D157</f>
        <v>9</v>
      </c>
    </row>
    <row r="157" spans="1:6" ht="15.75" thickBot="1">
      <c r="A157" s="250"/>
      <c r="B157" s="326"/>
      <c r="C157" s="131" t="s">
        <v>480</v>
      </c>
      <c r="D157" s="129">
        <f>COUNTIF('Свод ДОО '!D126:CE126,'Свод (автоматический)'!C157)</f>
        <v>0</v>
      </c>
    </row>
    <row r="158" spans="1:6" ht="15.75" thickBot="1">
      <c r="A158" s="250"/>
      <c r="B158" s="321" t="s">
        <v>116</v>
      </c>
      <c r="C158" s="131" t="s">
        <v>478</v>
      </c>
      <c r="D158" s="129">
        <f>COUNTIF('Свод ДОО '!D127:CE127,'Свод (автоматический)'!C158)</f>
        <v>9</v>
      </c>
      <c r="F158" s="147">
        <f>D158+D159</f>
        <v>9</v>
      </c>
    </row>
    <row r="159" spans="1:6" ht="15.75" thickBot="1">
      <c r="A159" s="250"/>
      <c r="B159" s="328"/>
      <c r="C159" s="131" t="s">
        <v>480</v>
      </c>
      <c r="D159" s="129">
        <f>COUNTIF('Свод ДОО '!D127:CE127,'Свод (автоматический)'!C159)</f>
        <v>0</v>
      </c>
    </row>
    <row r="160" spans="1:6" ht="15.75" thickBot="1">
      <c r="A160" s="250"/>
      <c r="B160" s="321" t="s">
        <v>117</v>
      </c>
      <c r="C160" s="131" t="s">
        <v>478</v>
      </c>
      <c r="D160" s="129">
        <f>COUNTIF('Свод ДОО '!D128:CE128,'Свод (автоматический)'!C160)</f>
        <v>9</v>
      </c>
      <c r="F160" s="147">
        <f>D160+D161</f>
        <v>9</v>
      </c>
    </row>
    <row r="161" spans="1:6" ht="15.75" thickBot="1">
      <c r="A161" s="250"/>
      <c r="B161" s="329"/>
      <c r="C161" s="131" t="s">
        <v>480</v>
      </c>
      <c r="D161" s="129">
        <f>COUNTIF('Свод ДОО '!D128:CE128,'Свод (автоматический)'!C161)</f>
        <v>0</v>
      </c>
    </row>
    <row r="162" spans="1:6" ht="15.75" thickBot="1">
      <c r="A162" s="78"/>
      <c r="B162" s="320" t="s">
        <v>119</v>
      </c>
      <c r="C162" s="131" t="s">
        <v>478</v>
      </c>
      <c r="D162" s="129">
        <f>COUNTIF('Свод ДОО '!D129:CE129,'Свод (автоматический)'!C162)</f>
        <v>0</v>
      </c>
      <c r="F162" s="147">
        <f>D162+D163</f>
        <v>9</v>
      </c>
    </row>
    <row r="163" spans="1:6" ht="15.75" thickBot="1">
      <c r="A163" s="250" t="s">
        <v>118</v>
      </c>
      <c r="B163" s="328"/>
      <c r="C163" s="131" t="s">
        <v>480</v>
      </c>
      <c r="D163" s="129">
        <f>COUNTIF('Свод ДОО '!D129:CE129,'Свод (автоматический)'!C163)</f>
        <v>9</v>
      </c>
    </row>
    <row r="164" spans="1:6" ht="15.75" thickBot="1">
      <c r="A164" s="250"/>
      <c r="B164" s="327" t="s">
        <v>120</v>
      </c>
      <c r="C164" s="131" t="s">
        <v>478</v>
      </c>
      <c r="D164" s="129">
        <f>COUNTIF('Свод ДОО '!D130:CE130,'Свод (автоматический)'!C164)</f>
        <v>0</v>
      </c>
      <c r="F164" s="147">
        <f>D164+D165</f>
        <v>9</v>
      </c>
    </row>
    <row r="165" spans="1:6" ht="15.75" thickBot="1">
      <c r="A165" s="250"/>
      <c r="B165" s="328"/>
      <c r="C165" s="131" t="s">
        <v>480</v>
      </c>
      <c r="D165" s="129">
        <f>COUNTIF('Свод ДОО '!D130:CE130,'Свод (автоматический)'!C165)</f>
        <v>9</v>
      </c>
    </row>
    <row r="166" spans="1:6" ht="15.75" thickBot="1">
      <c r="A166" s="250"/>
      <c r="B166" s="321" t="s">
        <v>121</v>
      </c>
      <c r="C166" s="131" t="s">
        <v>478</v>
      </c>
      <c r="D166" s="129">
        <f>COUNTIF('Свод ДОО '!D131:CE131,'Свод (автоматический)'!C166)</f>
        <v>0</v>
      </c>
      <c r="F166" s="147">
        <f>D166+D167</f>
        <v>9</v>
      </c>
    </row>
    <row r="167" spans="1:6" ht="15.75" thickBot="1">
      <c r="A167" s="250"/>
      <c r="B167" s="328"/>
      <c r="C167" s="131" t="s">
        <v>480</v>
      </c>
      <c r="D167" s="129">
        <f>COUNTIF('Свод ДОО '!D131:CE131,'Свод (автоматический)'!C167)</f>
        <v>9</v>
      </c>
    </row>
    <row r="168" spans="1:6" ht="15.75" thickBot="1">
      <c r="A168" s="250"/>
      <c r="B168" s="321" t="s">
        <v>122</v>
      </c>
      <c r="C168" s="131" t="s">
        <v>478</v>
      </c>
      <c r="D168" s="129">
        <f>COUNTIF('Свод ДОО '!D132:CE132,'Свод (автоматический)'!C168)</f>
        <v>0</v>
      </c>
      <c r="F168" s="147">
        <f>D168+D169</f>
        <v>9</v>
      </c>
    </row>
    <row r="169" spans="1:6" ht="15.75" thickBot="1">
      <c r="A169" s="250"/>
      <c r="B169" s="328"/>
      <c r="C169" s="131" t="s">
        <v>480</v>
      </c>
      <c r="D169" s="129">
        <f>COUNTIF('Свод ДОО '!D132:CE132,'Свод (автоматический)'!C169)</f>
        <v>9</v>
      </c>
    </row>
    <row r="170" spans="1:6" ht="15.75" thickBot="1">
      <c r="A170" s="250"/>
      <c r="B170" s="321" t="s">
        <v>123</v>
      </c>
      <c r="C170" s="131" t="s">
        <v>478</v>
      </c>
      <c r="D170" s="129">
        <f>COUNTIF('Свод ДОО '!D133:CE133,'Свод (автоматический)'!C170)</f>
        <v>0</v>
      </c>
      <c r="F170" s="147">
        <f>D170+D171</f>
        <v>9</v>
      </c>
    </row>
    <row r="171" spans="1:6" ht="15.75" thickBot="1">
      <c r="A171" s="250"/>
      <c r="B171" s="328"/>
      <c r="C171" s="131" t="s">
        <v>480</v>
      </c>
      <c r="D171" s="129">
        <f>COUNTIF('Свод ДОО '!D133:CE133,'Свод (автоматический)'!C171)</f>
        <v>9</v>
      </c>
    </row>
    <row r="172" spans="1:6" ht="15.75" thickBot="1">
      <c r="A172" s="250"/>
      <c r="B172" s="321" t="s">
        <v>124</v>
      </c>
      <c r="C172" s="131" t="s">
        <v>478</v>
      </c>
      <c r="D172" s="129">
        <f>COUNTIF('Свод ДОО '!D134:CE134,'Свод (автоматический)'!C172)</f>
        <v>0</v>
      </c>
      <c r="F172" s="147">
        <f>D172+D173</f>
        <v>9</v>
      </c>
    </row>
    <row r="173" spans="1:6" ht="15.75" thickBot="1">
      <c r="A173" s="250"/>
      <c r="B173" s="328"/>
      <c r="C173" s="131" t="s">
        <v>480</v>
      </c>
      <c r="D173" s="129">
        <f>COUNTIF('Свод ДОО '!D134:CE134,'Свод (автоматический)'!C173)</f>
        <v>9</v>
      </c>
    </row>
    <row r="174" spans="1:6" ht="15.75" thickBot="1">
      <c r="A174" s="250"/>
      <c r="B174" s="321" t="s">
        <v>125</v>
      </c>
      <c r="C174" s="131" t="s">
        <v>478</v>
      </c>
      <c r="D174" s="129">
        <f>COUNTIF('Свод ДОО '!D135:CE135,'Свод (автоматический)'!C174)</f>
        <v>0</v>
      </c>
      <c r="F174" s="147">
        <f>D174+D175</f>
        <v>9</v>
      </c>
    </row>
    <row r="175" spans="1:6" ht="15.75" thickBot="1">
      <c r="A175" s="250"/>
      <c r="B175" s="328"/>
      <c r="C175" s="131" t="s">
        <v>480</v>
      </c>
      <c r="D175" s="129">
        <f>COUNTIF('Свод ДОО '!D135:CE135,'Свод (автоматический)'!C175)</f>
        <v>9</v>
      </c>
    </row>
    <row r="176" spans="1:6" ht="15.75" thickBot="1">
      <c r="A176" s="250"/>
      <c r="B176" s="321" t="s">
        <v>126</v>
      </c>
      <c r="C176" s="131" t="s">
        <v>478</v>
      </c>
      <c r="D176" s="129">
        <f>COUNTIF('Свод ДОО '!D136:CE136,'Свод (автоматический)'!C176)</f>
        <v>0</v>
      </c>
      <c r="F176" s="147">
        <f>D176+D177</f>
        <v>9</v>
      </c>
    </row>
    <row r="177" spans="1:6" ht="15.75" thickBot="1">
      <c r="A177" s="250"/>
      <c r="B177" s="328"/>
      <c r="C177" s="131" t="s">
        <v>480</v>
      </c>
      <c r="D177" s="129">
        <f>COUNTIF('Свод ДОО '!D136:CE136,'Свод (автоматический)'!C177)</f>
        <v>9</v>
      </c>
    </row>
    <row r="178" spans="1:6" ht="15.75" thickBot="1">
      <c r="A178" s="250"/>
      <c r="B178" s="321" t="s">
        <v>127</v>
      </c>
      <c r="C178" s="131" t="s">
        <v>478</v>
      </c>
      <c r="D178" s="129">
        <f>COUNTIF('Свод ДОО '!D137:CE137,'Свод (автоматический)'!C178)</f>
        <v>0</v>
      </c>
      <c r="F178" s="147">
        <f>D178+D179</f>
        <v>9</v>
      </c>
    </row>
    <row r="179" spans="1:6" ht="15.75" thickBot="1">
      <c r="A179" s="250"/>
      <c r="B179" s="328"/>
      <c r="C179" s="131" t="s">
        <v>480</v>
      </c>
      <c r="D179" s="129">
        <f>COUNTIF('Свод ДОО '!D137:CE137,'Свод (автоматический)'!C179)</f>
        <v>9</v>
      </c>
    </row>
    <row r="180" spans="1:6" ht="15.75" thickBot="1">
      <c r="A180" s="250"/>
      <c r="B180" s="321" t="s">
        <v>128</v>
      </c>
      <c r="C180" s="131" t="s">
        <v>478</v>
      </c>
      <c r="D180" s="129">
        <f>COUNTIF('Свод ДОО '!D138:CE138,'Свод (автоматический)'!C180)</f>
        <v>0</v>
      </c>
      <c r="F180" s="147">
        <f>D180+D181</f>
        <v>9</v>
      </c>
    </row>
    <row r="181" spans="1:6" ht="15.75" thickBot="1">
      <c r="A181" s="250"/>
      <c r="B181" s="328"/>
      <c r="C181" s="131" t="s">
        <v>480</v>
      </c>
      <c r="D181" s="129">
        <f>COUNTIF('Свод ДОО '!D138:CE138,'Свод (автоматический)'!C181)</f>
        <v>9</v>
      </c>
    </row>
    <row r="182" spans="1:6" ht="15.75" thickBot="1">
      <c r="A182" s="250"/>
      <c r="B182" s="321" t="s">
        <v>129</v>
      </c>
      <c r="C182" s="131" t="s">
        <v>478</v>
      </c>
      <c r="D182" s="129">
        <f>COUNTIF('Свод ДОО '!D139:CE139,'Свод (автоматический)'!C182)</f>
        <v>0</v>
      </c>
      <c r="F182" s="147">
        <f>D182+D183</f>
        <v>9</v>
      </c>
    </row>
    <row r="183" spans="1:6" ht="30" customHeight="1" thickBot="1">
      <c r="A183" s="250"/>
      <c r="B183" s="328"/>
      <c r="C183" s="131" t="s">
        <v>480</v>
      </c>
      <c r="D183" s="129">
        <f>COUNTIF('Свод ДОО '!D139:CE139,'Свод (автоматический)'!C183)</f>
        <v>9</v>
      </c>
    </row>
    <row r="184" spans="1:6" ht="30" customHeight="1" thickBot="1">
      <c r="A184" s="250"/>
      <c r="B184" s="321" t="s">
        <v>130</v>
      </c>
      <c r="C184" s="131" t="s">
        <v>478</v>
      </c>
      <c r="D184" s="129">
        <f>COUNTIF('Свод ДОО '!D140:CE140,'Свод (автоматический)'!C184)</f>
        <v>0</v>
      </c>
      <c r="F184" s="147">
        <f>D184+D185</f>
        <v>9</v>
      </c>
    </row>
    <row r="185" spans="1:6" ht="15.75" thickBot="1">
      <c r="A185" s="250"/>
      <c r="B185" s="328"/>
      <c r="C185" s="131" t="s">
        <v>480</v>
      </c>
      <c r="D185" s="129">
        <f>COUNTIF('Свод ДОО '!D140:CE140,'Свод (автоматический)'!C185)</f>
        <v>9</v>
      </c>
    </row>
    <row r="186" spans="1:6" ht="15.75" thickBot="1">
      <c r="A186" s="250"/>
      <c r="B186" s="321" t="s">
        <v>131</v>
      </c>
      <c r="C186" s="131" t="s">
        <v>478</v>
      </c>
      <c r="D186" s="129">
        <f>COUNTIF('Свод ДОО '!D141:CE141,'Свод (автоматический)'!C186)</f>
        <v>0</v>
      </c>
      <c r="F186" s="147">
        <f>D186+D187</f>
        <v>9</v>
      </c>
    </row>
    <row r="187" spans="1:6" ht="33" customHeight="1" thickBot="1">
      <c r="A187" s="250"/>
      <c r="B187" s="328"/>
      <c r="C187" s="131" t="s">
        <v>480</v>
      </c>
      <c r="D187" s="129">
        <f>COUNTIF('Свод ДОО '!D141:CE141,'Свод (автоматический)'!C187)</f>
        <v>9</v>
      </c>
    </row>
    <row r="188" spans="1:6" ht="33" customHeight="1" thickBot="1">
      <c r="A188" s="250"/>
      <c r="B188" s="321" t="s">
        <v>132</v>
      </c>
      <c r="C188" s="131" t="s">
        <v>478</v>
      </c>
      <c r="D188" s="129">
        <f>COUNTIF('Свод ДОО '!D142:CE142,'Свод (автоматический)'!C188)</f>
        <v>0</v>
      </c>
      <c r="F188" s="147">
        <f>D188+D189</f>
        <v>9</v>
      </c>
    </row>
    <row r="189" spans="1:6" ht="15.75" thickBot="1">
      <c r="A189" s="250"/>
      <c r="B189" s="328"/>
      <c r="C189" s="131" t="s">
        <v>480</v>
      </c>
      <c r="D189" s="129">
        <f>COUNTIF('Свод ДОО '!D142:CE142,'Свод (автоматический)'!C189)</f>
        <v>9</v>
      </c>
    </row>
    <row r="190" spans="1:6" ht="15.75" thickBot="1">
      <c r="A190" s="250"/>
      <c r="B190" s="321" t="s">
        <v>133</v>
      </c>
      <c r="C190" s="131" t="s">
        <v>478</v>
      </c>
      <c r="D190" s="129">
        <f>COUNTIF('Свод ДОО '!D143:CE143,'Свод (автоматический)'!C190)</f>
        <v>0</v>
      </c>
      <c r="F190" s="147">
        <f>D190+D191</f>
        <v>9</v>
      </c>
    </row>
    <row r="191" spans="1:6" ht="15.75" thickBot="1">
      <c r="A191" s="250"/>
      <c r="B191" s="329"/>
      <c r="C191" s="131" t="s">
        <v>480</v>
      </c>
      <c r="D191" s="129">
        <f>COUNTIF('Свод ДОО '!D143:CE143,'Свод (автоматический)'!C191)</f>
        <v>9</v>
      </c>
    </row>
    <row r="192" spans="1:6" ht="15.75" thickBot="1">
      <c r="A192" s="78"/>
      <c r="B192" s="325" t="s">
        <v>135</v>
      </c>
      <c r="C192" s="131" t="s">
        <v>478</v>
      </c>
      <c r="D192" s="129">
        <f>COUNTIF('Свод ДОО '!D144:CE144,'Свод (автоматический)'!C192)</f>
        <v>0</v>
      </c>
      <c r="F192" s="147">
        <f>D192+D193</f>
        <v>9</v>
      </c>
    </row>
    <row r="193" spans="1:6" ht="15.75" thickBot="1">
      <c r="A193" s="250" t="s">
        <v>134</v>
      </c>
      <c r="B193" s="326"/>
      <c r="C193" s="131" t="s">
        <v>480</v>
      </c>
      <c r="D193" s="129">
        <f>COUNTIF('Свод ДОО '!D144:CE144,'Свод (автоматический)'!C193)</f>
        <v>9</v>
      </c>
    </row>
    <row r="194" spans="1:6" ht="15.75" thickBot="1">
      <c r="A194" s="250"/>
      <c r="B194" s="327" t="s">
        <v>136</v>
      </c>
      <c r="C194" s="131" t="s">
        <v>478</v>
      </c>
      <c r="D194" s="129">
        <f>COUNTIF('Свод ДОО '!D145:CE145,'Свод (автоматический)'!C194)</f>
        <v>0</v>
      </c>
      <c r="F194" s="147">
        <f>D194+D195</f>
        <v>9</v>
      </c>
    </row>
    <row r="195" spans="1:6" ht="15.75" thickBot="1">
      <c r="A195" s="250"/>
      <c r="B195" s="326"/>
      <c r="C195" s="131" t="s">
        <v>480</v>
      </c>
      <c r="D195" s="129">
        <f>COUNTIF('Свод ДОО '!D145:CE145,'Свод (автоматический)'!C195)</f>
        <v>9</v>
      </c>
    </row>
    <row r="196" spans="1:6" ht="15.75" thickBot="1">
      <c r="A196" s="250"/>
      <c r="B196" s="321" t="s">
        <v>137</v>
      </c>
      <c r="C196" s="131" t="s">
        <v>478</v>
      </c>
      <c r="D196" s="129">
        <f>COUNTIF('Свод ДОО '!D146:CE146,'Свод (автоматический)'!C196)</f>
        <v>0</v>
      </c>
      <c r="F196" s="147">
        <f>D196+D197</f>
        <v>9</v>
      </c>
    </row>
    <row r="197" spans="1:6" ht="15.75" thickBot="1">
      <c r="A197" s="250"/>
      <c r="B197" s="326"/>
      <c r="C197" s="131" t="s">
        <v>480</v>
      </c>
      <c r="D197" s="129">
        <f>COUNTIF('Свод ДОО '!D146:CE146,'Свод (автоматический)'!C197)</f>
        <v>9</v>
      </c>
    </row>
    <row r="198" spans="1:6" ht="15.75" thickBot="1">
      <c r="A198" s="250"/>
      <c r="B198" s="321" t="s">
        <v>138</v>
      </c>
      <c r="C198" s="131" t="s">
        <v>478</v>
      </c>
      <c r="D198" s="129">
        <f>COUNTIF('Свод ДОО '!D147:CE147,'Свод (автоматический)'!C198)</f>
        <v>0</v>
      </c>
      <c r="F198" s="147">
        <f>D198+D199</f>
        <v>9</v>
      </c>
    </row>
    <row r="199" spans="1:6" ht="15.75" thickBot="1">
      <c r="A199" s="250"/>
      <c r="B199" s="326"/>
      <c r="C199" s="131" t="s">
        <v>480</v>
      </c>
      <c r="D199" s="129">
        <f>COUNTIF('Свод ДОО '!D147:CE147,'Свод (автоматический)'!C199)</f>
        <v>9</v>
      </c>
    </row>
    <row r="200" spans="1:6" ht="15.75" thickBot="1">
      <c r="A200" s="250"/>
      <c r="B200" s="321" t="s">
        <v>139</v>
      </c>
      <c r="C200" s="131" t="s">
        <v>478</v>
      </c>
      <c r="D200" s="129">
        <f>COUNTIF('Свод ДОО '!D148:CE148,'Свод (автоматический)'!C200)</f>
        <v>0</v>
      </c>
      <c r="F200" s="147">
        <f>D200+D201</f>
        <v>9</v>
      </c>
    </row>
    <row r="201" spans="1:6" ht="15.75" thickBot="1">
      <c r="A201" s="250"/>
      <c r="B201" s="324"/>
      <c r="C201" s="131" t="s">
        <v>480</v>
      </c>
      <c r="D201" s="129">
        <f>COUNTIF('Свод ДОО '!D148:CE148,'Свод (автоматический)'!C201)</f>
        <v>9</v>
      </c>
    </row>
    <row r="202" spans="1:6" ht="15.75" thickBot="1">
      <c r="A202" s="78"/>
      <c r="B202" s="320" t="s">
        <v>141</v>
      </c>
      <c r="C202" s="131" t="s">
        <v>478</v>
      </c>
      <c r="D202" s="129">
        <f>COUNTIF('Свод ДОО '!D149:CE149,'Свод (автоматический)'!C202)</f>
        <v>3</v>
      </c>
      <c r="F202" s="147">
        <f>D202+D203</f>
        <v>9</v>
      </c>
    </row>
    <row r="203" spans="1:6" ht="15.75" thickBot="1">
      <c r="A203" s="250" t="s">
        <v>140</v>
      </c>
      <c r="B203" s="326"/>
      <c r="C203" s="131" t="s">
        <v>480</v>
      </c>
      <c r="D203" s="129">
        <f>COUNTIF('Свод ДОО '!D149:CE149,'Свод (автоматический)'!C203)</f>
        <v>6</v>
      </c>
    </row>
    <row r="204" spans="1:6" ht="15.75" thickBot="1">
      <c r="A204" s="250"/>
      <c r="B204" s="321" t="s">
        <v>142</v>
      </c>
      <c r="C204" s="131" t="s">
        <v>478</v>
      </c>
      <c r="D204" s="129">
        <f>COUNTIF('Свод ДОО '!D150:CE150,'Свод (автоматический)'!C204)</f>
        <v>5</v>
      </c>
      <c r="F204" s="147">
        <f>D204+D205</f>
        <v>9</v>
      </c>
    </row>
    <row r="205" spans="1:6" ht="15.75" thickBot="1">
      <c r="A205" s="250"/>
      <c r="B205" s="324"/>
      <c r="C205" s="131" t="s">
        <v>480</v>
      </c>
      <c r="D205" s="129">
        <f>COUNTIF('Свод ДОО '!D150:CE150,'Свод (автоматический)'!C205)</f>
        <v>4</v>
      </c>
    </row>
    <row r="206" spans="1:6" ht="15.75" thickBot="1">
      <c r="A206" s="250" t="s">
        <v>143</v>
      </c>
      <c r="B206" s="92" t="s">
        <v>144</v>
      </c>
      <c r="C206" s="136" t="s">
        <v>20</v>
      </c>
      <c r="D206" s="129">
        <f>SUM('Свод ДОО '!D151:CE151,)</f>
        <v>36</v>
      </c>
    </row>
    <row r="207" spans="1:6" ht="15.75" thickBot="1">
      <c r="A207" s="250"/>
      <c r="B207" s="321" t="s">
        <v>145</v>
      </c>
      <c r="C207" s="131" t="s">
        <v>478</v>
      </c>
      <c r="D207" s="129">
        <f>COUNTIF('Свод ДОО '!D152:CE152,'Свод (автоматический)'!C207)</f>
        <v>9</v>
      </c>
      <c r="F207" s="147">
        <f>D207+D208</f>
        <v>9</v>
      </c>
    </row>
    <row r="208" spans="1:6" ht="15.75" thickBot="1">
      <c r="A208" s="250"/>
      <c r="B208" s="297"/>
      <c r="C208" s="131" t="s">
        <v>480</v>
      </c>
      <c r="D208" s="129">
        <f>COUNTIF('Свод ДОО '!D152:CE152,'Свод (автоматический)'!C208)</f>
        <v>0</v>
      </c>
    </row>
    <row r="209" spans="1:6" ht="15.75" thickBot="1">
      <c r="A209" s="250"/>
      <c r="B209" s="321" t="s">
        <v>146</v>
      </c>
      <c r="C209" s="131" t="s">
        <v>478</v>
      </c>
      <c r="D209" s="129">
        <f>COUNTIF('Свод ДОО '!D153:CE153,'Свод (автоматический)'!C209)</f>
        <v>9</v>
      </c>
      <c r="F209" s="147">
        <f>D209+D210</f>
        <v>9</v>
      </c>
    </row>
    <row r="210" spans="1:6" ht="15.75" thickBot="1">
      <c r="A210" s="250"/>
      <c r="B210" s="297"/>
      <c r="C210" s="131" t="s">
        <v>480</v>
      </c>
      <c r="D210" s="129">
        <f>COUNTIF('Свод ДОО '!D153:CE153,'Свод (автоматический)'!C210)</f>
        <v>0</v>
      </c>
    </row>
    <row r="211" spans="1:6" ht="15.75" thickBot="1">
      <c r="A211" s="250"/>
      <c r="B211" s="321" t="s">
        <v>147</v>
      </c>
      <c r="C211" s="131" t="s">
        <v>478</v>
      </c>
      <c r="D211" s="129">
        <f>COUNTIF('Свод ДОО '!D154:CE154,'Свод (автоматический)'!C211)</f>
        <v>9</v>
      </c>
      <c r="F211" s="147">
        <f>D211+D212</f>
        <v>9</v>
      </c>
    </row>
    <row r="212" spans="1:6" ht="15.75" thickBot="1">
      <c r="A212" s="250"/>
      <c r="B212" s="297"/>
      <c r="C212" s="131" t="s">
        <v>480</v>
      </c>
      <c r="D212" s="129">
        <f>COUNTIF('Свод ДОО '!D154:CE154,'Свод (автоматический)'!C212)</f>
        <v>0</v>
      </c>
    </row>
    <row r="213" spans="1:6" ht="15.75" thickBot="1">
      <c r="A213" s="250"/>
      <c r="B213" s="321" t="s">
        <v>148</v>
      </c>
      <c r="C213" s="131" t="s">
        <v>478</v>
      </c>
      <c r="D213" s="129">
        <f>COUNTIF('Свод ДОО '!D155:CE155,'Свод (автоматический)'!C213)</f>
        <v>9</v>
      </c>
      <c r="F213" s="147">
        <f>D213+D214</f>
        <v>9</v>
      </c>
    </row>
    <row r="214" spans="1:6" ht="15.75" thickBot="1">
      <c r="A214" s="250"/>
      <c r="B214" s="297"/>
      <c r="C214" s="131" t="s">
        <v>480</v>
      </c>
      <c r="D214" s="129">
        <f>COUNTIF('Свод ДОО '!D155:CE155,'Свод (автоматический)'!C214)</f>
        <v>0</v>
      </c>
    </row>
    <row r="215" spans="1:6" ht="15.75" thickBot="1">
      <c r="A215" s="250"/>
      <c r="B215" s="321" t="s">
        <v>149</v>
      </c>
      <c r="C215" s="131" t="s">
        <v>499</v>
      </c>
      <c r="D215" s="129">
        <f>COUNTIF('Свод ДОО '!D156:CE156,'Свод (автоматический)'!C215)</f>
        <v>0</v>
      </c>
      <c r="F215" s="147">
        <f>D215+D216</f>
        <v>0</v>
      </c>
    </row>
    <row r="216" spans="1:6" ht="15.75" thickBot="1">
      <c r="A216" s="250"/>
      <c r="B216" s="304"/>
      <c r="C216" s="135" t="s">
        <v>553</v>
      </c>
      <c r="D216" s="129">
        <f>COUNTIF('Свод ДОО '!D156:CE156,'Свод (автоматический)'!C216)</f>
        <v>0</v>
      </c>
    </row>
    <row r="217" spans="1:6" ht="15.75" thickBot="1">
      <c r="A217" s="78"/>
      <c r="B217" s="320" t="s">
        <v>151</v>
      </c>
      <c r="C217" s="131" t="s">
        <v>478</v>
      </c>
      <c r="D217" s="129">
        <f>COUNTIF('Свод ДОО '!D157:CE157,'Свод (автоматический)'!C217)</f>
        <v>9</v>
      </c>
      <c r="F217" s="147">
        <f>D217+D218</f>
        <v>9</v>
      </c>
    </row>
    <row r="218" spans="1:6" ht="15.75" thickBot="1">
      <c r="A218" s="250" t="s">
        <v>150</v>
      </c>
      <c r="B218" s="297"/>
      <c r="C218" s="131" t="s">
        <v>480</v>
      </c>
      <c r="D218" s="129">
        <f>COUNTIF('Свод ДОО '!D157:CE157,'Свод (автоматический)'!C218)</f>
        <v>0</v>
      </c>
    </row>
    <row r="219" spans="1:6" ht="15.75" thickBot="1">
      <c r="A219" s="250"/>
      <c r="B219" s="321" t="s">
        <v>152</v>
      </c>
      <c r="C219" s="131" t="s">
        <v>478</v>
      </c>
      <c r="D219" s="129">
        <f>COUNTIF('Свод ДОО '!D158:CE158,'Свод (автоматический)'!C219)</f>
        <v>9</v>
      </c>
      <c r="F219" s="147">
        <f>D219+D220</f>
        <v>9</v>
      </c>
    </row>
    <row r="220" spans="1:6" ht="27.75" customHeight="1" thickBot="1">
      <c r="A220" s="250"/>
      <c r="B220" s="297"/>
      <c r="C220" s="131" t="s">
        <v>480</v>
      </c>
      <c r="D220" s="129">
        <f>COUNTIF('Свод ДОО '!D158:CE158,'Свод (автоматический)'!C220)</f>
        <v>0</v>
      </c>
    </row>
    <row r="221" spans="1:6" ht="15.75" thickBot="1">
      <c r="A221" s="250"/>
      <c r="B221" s="321" t="s">
        <v>153</v>
      </c>
      <c r="C221" s="131" t="s">
        <v>478</v>
      </c>
      <c r="D221" s="129">
        <f>COUNTIF('Свод ДОО '!D159:CE159,'Свод (автоматический)'!C221)</f>
        <v>9</v>
      </c>
      <c r="F221" s="147">
        <f>D221+D222</f>
        <v>9</v>
      </c>
    </row>
    <row r="222" spans="1:6" ht="15.75" thickBot="1">
      <c r="A222" s="250"/>
      <c r="B222" s="304"/>
      <c r="C222" s="131" t="s">
        <v>480</v>
      </c>
      <c r="D222" s="129">
        <f>COUNTIF('Свод ДОО '!D159:CE159,'Свод (автоматический)'!C222)</f>
        <v>0</v>
      </c>
    </row>
    <row r="223" spans="1:6" ht="15.75" thickBot="1">
      <c r="A223" s="78"/>
      <c r="B223" s="322" t="s">
        <v>155</v>
      </c>
      <c r="C223" s="131" t="s">
        <v>478</v>
      </c>
      <c r="D223" s="129">
        <f>COUNTIF('Свод ДОО '!D160:CE160,'Свод (автоматический)'!C223)</f>
        <v>9</v>
      </c>
      <c r="F223" s="147">
        <f>D223+D224</f>
        <v>9</v>
      </c>
    </row>
    <row r="224" spans="1:6" ht="15.75" thickBot="1">
      <c r="A224" s="253" t="s">
        <v>154</v>
      </c>
      <c r="B224" s="303"/>
      <c r="C224" s="131" t="s">
        <v>480</v>
      </c>
      <c r="D224" s="129">
        <f>COUNTIF('Свод ДОО '!D160:CE160,'Свод (автоматический)'!C224)</f>
        <v>0</v>
      </c>
    </row>
    <row r="225" spans="1:6" ht="15.75" thickBot="1">
      <c r="A225" s="253"/>
      <c r="B225" s="323" t="s">
        <v>156</v>
      </c>
      <c r="C225" s="131" t="s">
        <v>478</v>
      </c>
      <c r="D225" s="129">
        <f>COUNTIF('Свод ДОО '!D161:CE161,'Свод (автоматический)'!C225)</f>
        <v>9</v>
      </c>
      <c r="F225" s="147">
        <f>D225+D226</f>
        <v>9</v>
      </c>
    </row>
    <row r="226" spans="1:6" ht="15.75" thickBot="1">
      <c r="A226" s="253"/>
      <c r="B226" s="303"/>
      <c r="C226" s="131" t="s">
        <v>480</v>
      </c>
      <c r="D226" s="129">
        <f>COUNTIF('Свод ДОО '!D161:CE161,'Свод (автоматический)'!C226)</f>
        <v>0</v>
      </c>
    </row>
    <row r="227" spans="1:6" ht="15.75" thickBot="1">
      <c r="A227" s="253"/>
      <c r="B227" s="323" t="s">
        <v>157</v>
      </c>
      <c r="C227" s="131" t="s">
        <v>478</v>
      </c>
      <c r="D227" s="129">
        <f>COUNTIF('Свод ДОО '!D162:CE162,'Свод (автоматический)'!C227)</f>
        <v>9</v>
      </c>
      <c r="F227" s="147">
        <f>D227+D228</f>
        <v>9</v>
      </c>
    </row>
    <row r="228" spans="1:6" ht="15.75" thickBot="1">
      <c r="A228" s="253"/>
      <c r="B228" s="303"/>
      <c r="C228" s="131" t="s">
        <v>480</v>
      </c>
      <c r="D228" s="129">
        <f>COUNTIF('Свод ДОО '!D162:CE162,'Свод (автоматический)'!C228)</f>
        <v>0</v>
      </c>
    </row>
    <row r="229" spans="1:6" ht="15.75" thickBot="1">
      <c r="A229" s="253"/>
      <c r="B229" s="86" t="s">
        <v>158</v>
      </c>
      <c r="C229" s="131" t="s">
        <v>159</v>
      </c>
      <c r="D229" s="142">
        <f>SUM('Свод ДОО '!D163:CE163,)</f>
        <v>56206</v>
      </c>
      <c r="F229" s="146">
        <f>D229-D230-D231</f>
        <v>0</v>
      </c>
    </row>
    <row r="230" spans="1:6" ht="15.75" thickBot="1">
      <c r="A230" s="253"/>
      <c r="B230" s="86" t="s">
        <v>160</v>
      </c>
      <c r="C230" s="131" t="s">
        <v>159</v>
      </c>
      <c r="D230" s="142">
        <f>SUM('Свод ДОО '!D164:CE164,)</f>
        <v>9944</v>
      </c>
    </row>
    <row r="231" spans="1:6" ht="15.75" thickBot="1">
      <c r="A231" s="253"/>
      <c r="B231" s="86" t="s">
        <v>161</v>
      </c>
      <c r="C231" s="131" t="s">
        <v>159</v>
      </c>
      <c r="D231" s="142">
        <f>SUM('Свод ДОО '!D165:CE165,)</f>
        <v>46262</v>
      </c>
    </row>
    <row r="232" spans="1:6" ht="15.75" thickBot="1">
      <c r="A232" s="253"/>
      <c r="B232" s="94" t="s">
        <v>162</v>
      </c>
      <c r="C232" s="131" t="s">
        <v>20</v>
      </c>
      <c r="D232" s="142">
        <f>SUM('Свод ДОО '!D166:CE166,)</f>
        <v>0</v>
      </c>
    </row>
    <row r="233" spans="1:6" ht="30" thickBot="1">
      <c r="A233" s="317" t="s">
        <v>163</v>
      </c>
      <c r="B233" s="95" t="s">
        <v>164</v>
      </c>
      <c r="C233" s="134" t="s">
        <v>31</v>
      </c>
      <c r="D233" s="142">
        <f>AVERAGE('Свод ДОО '!D167:CE167)</f>
        <v>100</v>
      </c>
    </row>
    <row r="234" spans="1:6" ht="15.75" thickBot="1">
      <c r="A234" s="317"/>
      <c r="B234" s="302" t="s">
        <v>165</v>
      </c>
      <c r="C234" s="131" t="s">
        <v>478</v>
      </c>
      <c r="D234" s="142">
        <f>COUNTIF('Свод ДОО '!D168:CE168,'Свод (автоматический)'!C234)</f>
        <v>9</v>
      </c>
      <c r="F234" s="148">
        <f>D234+D235</f>
        <v>9</v>
      </c>
    </row>
    <row r="235" spans="1:6" ht="15.75" thickBot="1">
      <c r="A235" s="317"/>
      <c r="B235" s="297"/>
      <c r="C235" s="131" t="s">
        <v>480</v>
      </c>
      <c r="D235" s="142">
        <f>COUNTIF('Свод ДОО '!D168:CE168,'Свод (автоматический)'!C235)</f>
        <v>0</v>
      </c>
    </row>
    <row r="236" spans="1:6" ht="15.75" thickBot="1">
      <c r="A236" s="317"/>
      <c r="B236" s="302" t="s">
        <v>166</v>
      </c>
      <c r="C236" s="131" t="s">
        <v>478</v>
      </c>
      <c r="D236" s="142">
        <f>COUNTIF('Свод ДОО '!D169:CE169,'Свод (автоматический)'!C236)</f>
        <v>9</v>
      </c>
      <c r="F236" s="148">
        <f>D236+D237</f>
        <v>9</v>
      </c>
    </row>
    <row r="237" spans="1:6" ht="15.75" thickBot="1">
      <c r="A237" s="317"/>
      <c r="B237" s="297"/>
      <c r="C237" s="131" t="s">
        <v>480</v>
      </c>
      <c r="D237" s="142">
        <f>COUNTIF('Свод ДОО '!D169:CE169,'Свод (автоматический)'!C237)</f>
        <v>0</v>
      </c>
    </row>
    <row r="238" spans="1:6" ht="15.75" thickBot="1">
      <c r="A238" s="317"/>
      <c r="B238" s="302" t="s">
        <v>167</v>
      </c>
      <c r="C238" s="131" t="s">
        <v>478</v>
      </c>
      <c r="D238" s="142">
        <f>COUNTIF('Свод ДОО '!D170:CE170,'Свод (автоматический)'!C238)</f>
        <v>9</v>
      </c>
      <c r="F238" s="148">
        <f>D238+D239</f>
        <v>9</v>
      </c>
    </row>
    <row r="239" spans="1:6" ht="15.75" thickBot="1">
      <c r="A239" s="317"/>
      <c r="B239" s="297"/>
      <c r="C239" s="131" t="s">
        <v>480</v>
      </c>
      <c r="D239" s="142">
        <f>COUNTIF('Свод ДОО '!D170:CE170,'Свод (автоматический)'!C239)</f>
        <v>0</v>
      </c>
    </row>
    <row r="240" spans="1:6" ht="15.75" thickBot="1">
      <c r="A240" s="317"/>
      <c r="B240" s="302" t="s">
        <v>168</v>
      </c>
      <c r="C240" s="131" t="s">
        <v>478</v>
      </c>
      <c r="D240" s="142">
        <f>COUNTIF('Свод ДОО '!D171:CE171,'Свод (автоматический)'!C240)</f>
        <v>9</v>
      </c>
      <c r="F240" s="148">
        <f>D240+D241</f>
        <v>9</v>
      </c>
    </row>
    <row r="241" spans="1:6" ht="15.75" thickBot="1">
      <c r="A241" s="317"/>
      <c r="B241" s="297"/>
      <c r="C241" s="131" t="s">
        <v>480</v>
      </c>
      <c r="D241" s="142">
        <f>COUNTIF('Свод ДОО '!D171:CE171,'Свод (автоматический)'!C241)</f>
        <v>0</v>
      </c>
    </row>
    <row r="242" spans="1:6" ht="15.75" thickBot="1">
      <c r="A242" s="317"/>
      <c r="B242" s="302" t="s">
        <v>169</v>
      </c>
      <c r="C242" s="131" t="s">
        <v>478</v>
      </c>
      <c r="D242" s="142">
        <f>COUNTIF('Свод ДОО '!D172:CE172,'Свод (автоматический)'!C242)</f>
        <v>9</v>
      </c>
      <c r="F242" s="148">
        <f>D242+D243</f>
        <v>9</v>
      </c>
    </row>
    <row r="243" spans="1:6" ht="15.75" thickBot="1">
      <c r="A243" s="317"/>
      <c r="B243" s="297"/>
      <c r="C243" s="131" t="s">
        <v>480</v>
      </c>
      <c r="D243" s="142">
        <f>COUNTIF('Свод ДОО '!D172:CE172,'Свод (автоматический)'!C243)</f>
        <v>0</v>
      </c>
    </row>
    <row r="244" spans="1:6" ht="15.75" thickBot="1">
      <c r="A244" s="317"/>
      <c r="B244" s="306" t="s">
        <v>170</v>
      </c>
      <c r="C244" s="131" t="s">
        <v>499</v>
      </c>
      <c r="D244" s="142">
        <f>COUNTIF('Свод ДОО '!D173:CE173,'Свод (автоматический)'!C244)</f>
        <v>0</v>
      </c>
      <c r="F244" s="148">
        <f>D244+D245</f>
        <v>9</v>
      </c>
    </row>
    <row r="245" spans="1:6" ht="15.75" thickBot="1">
      <c r="A245" s="317"/>
      <c r="B245" s="297"/>
      <c r="C245" s="134" t="s">
        <v>480</v>
      </c>
      <c r="D245" s="142">
        <f>COUNTIF('Свод ДОО '!D173:CE173,'Свод (автоматический)'!C245)</f>
        <v>9</v>
      </c>
    </row>
    <row r="246" spans="1:6" ht="15.75" thickBot="1">
      <c r="A246" s="317"/>
      <c r="B246" s="302" t="s">
        <v>172</v>
      </c>
      <c r="C246" s="131" t="s">
        <v>478</v>
      </c>
      <c r="D246" s="142">
        <f>COUNTIF('Свод ДОО '!D174:CE174,'Свод (автоматический)'!C246)</f>
        <v>9</v>
      </c>
      <c r="F246" s="148">
        <f>D246+D247</f>
        <v>9</v>
      </c>
    </row>
    <row r="247" spans="1:6" ht="15.75" thickBot="1">
      <c r="A247" s="317"/>
      <c r="B247" s="297"/>
      <c r="C247" s="131" t="s">
        <v>480</v>
      </c>
      <c r="D247" s="142">
        <f>COUNTIF('Свод ДОО '!D174:CE174,'Свод (автоматический)'!C247)</f>
        <v>0</v>
      </c>
    </row>
    <row r="248" spans="1:6" ht="15.75" thickBot="1">
      <c r="A248" s="317"/>
      <c r="B248" s="97" t="s">
        <v>173</v>
      </c>
      <c r="C248" s="134" t="s">
        <v>31</v>
      </c>
      <c r="D248" s="142">
        <f>AVERAGE('Свод ДОО '!D175:CE175)</f>
        <v>96.822222222222237</v>
      </c>
    </row>
    <row r="249" spans="1:6" ht="15.75" thickBot="1">
      <c r="A249" s="317"/>
      <c r="B249" s="302" t="s">
        <v>174</v>
      </c>
      <c r="C249" s="131" t="s">
        <v>478</v>
      </c>
      <c r="D249" s="142">
        <f>COUNTIF('Свод ДОО '!D176:CE176,'Свод (автоматический)'!C249)</f>
        <v>9</v>
      </c>
      <c r="F249" s="148">
        <f>D249+D250</f>
        <v>9</v>
      </c>
    </row>
    <row r="250" spans="1:6" ht="15.75" thickBot="1">
      <c r="A250" s="317"/>
      <c r="B250" s="297"/>
      <c r="C250" s="131" t="s">
        <v>480</v>
      </c>
      <c r="D250" s="142">
        <f>COUNTIF('Свод ДОО '!D176:CE176,'Свод (автоматический)'!C250)</f>
        <v>0</v>
      </c>
    </row>
    <row r="251" spans="1:6" ht="15.75" thickBot="1">
      <c r="A251" s="317"/>
      <c r="B251" s="302" t="s">
        <v>175</v>
      </c>
      <c r="C251" s="131" t="s">
        <v>478</v>
      </c>
      <c r="D251" s="142">
        <f>COUNTIF('Свод ДОО '!D177:CE177,'Свод (автоматический)'!C251)</f>
        <v>9</v>
      </c>
      <c r="F251" s="148">
        <f>D251+D252</f>
        <v>9</v>
      </c>
    </row>
    <row r="252" spans="1:6" ht="32.25" customHeight="1" thickBot="1">
      <c r="A252" s="317"/>
      <c r="B252" s="297"/>
      <c r="C252" s="131" t="s">
        <v>480</v>
      </c>
      <c r="D252" s="142">
        <f>COUNTIF('Свод ДОО '!D177:CE177,'Свод (автоматический)'!C252)</f>
        <v>0</v>
      </c>
    </row>
    <row r="253" spans="1:6" ht="32.25" customHeight="1" thickBot="1">
      <c r="A253" s="317"/>
      <c r="B253" s="302" t="s">
        <v>176</v>
      </c>
      <c r="C253" s="131" t="s">
        <v>478</v>
      </c>
      <c r="D253" s="142">
        <f>COUNTIF('Свод ДОО '!D178:CE178,'Свод (автоматический)'!C253)</f>
        <v>9</v>
      </c>
      <c r="F253" s="148">
        <f>D253+D254</f>
        <v>9</v>
      </c>
    </row>
    <row r="254" spans="1:6" ht="15.75" thickBot="1">
      <c r="A254" s="317"/>
      <c r="B254" s="297"/>
      <c r="C254" s="131" t="s">
        <v>480</v>
      </c>
      <c r="D254" s="142">
        <f>COUNTIF('Свод ДОО '!D178:CE178,'Свод (автоматический)'!C254)</f>
        <v>0</v>
      </c>
    </row>
    <row r="255" spans="1:6" ht="15.75" thickBot="1">
      <c r="A255" s="317"/>
      <c r="B255" s="302" t="s">
        <v>177</v>
      </c>
      <c r="C255" s="131" t="s">
        <v>478</v>
      </c>
      <c r="D255" s="142">
        <f>COUNTIF('Свод ДОО '!D179:CE179,'Свод (автоматический)'!C255)</f>
        <v>9</v>
      </c>
      <c r="F255" s="148">
        <f>D255+D256</f>
        <v>9</v>
      </c>
    </row>
    <row r="256" spans="1:6" ht="15.75" thickBot="1">
      <c r="A256" s="317"/>
      <c r="B256" s="297"/>
      <c r="C256" s="131" t="s">
        <v>480</v>
      </c>
      <c r="D256" s="142">
        <f>COUNTIF('Свод ДОО '!D179:CE179,'Свод (автоматический)'!C256)</f>
        <v>0</v>
      </c>
    </row>
    <row r="257" spans="1:6" ht="15.75" thickBot="1">
      <c r="A257" s="317"/>
      <c r="B257" s="302" t="s">
        <v>178</v>
      </c>
      <c r="C257" s="131" t="s">
        <v>478</v>
      </c>
      <c r="D257" s="142">
        <f>COUNTIF('Свод ДОО '!D180:CE180,'Свод (автоматический)'!C257)</f>
        <v>9</v>
      </c>
      <c r="F257" s="148">
        <f>D257+D258</f>
        <v>9</v>
      </c>
    </row>
    <row r="258" spans="1:6" ht="15.75" thickBot="1">
      <c r="A258" s="317"/>
      <c r="B258" s="297"/>
      <c r="C258" s="131" t="s">
        <v>480</v>
      </c>
      <c r="D258" s="142">
        <f>COUNTIF('Свод ДОО '!D180:CE180,'Свод (автоматический)'!C258)</f>
        <v>0</v>
      </c>
    </row>
    <row r="259" spans="1:6" ht="15.75" thickBot="1">
      <c r="A259" s="317"/>
      <c r="B259" s="302" t="s">
        <v>179</v>
      </c>
      <c r="C259" s="131" t="s">
        <v>478</v>
      </c>
      <c r="D259" s="142">
        <f>COUNTIF('Свод ДОО '!D181:CE181,'Свод (автоматический)'!C259)</f>
        <v>8</v>
      </c>
      <c r="F259" s="148">
        <f>D259+D260</f>
        <v>9</v>
      </c>
    </row>
    <row r="260" spans="1:6" ht="15.75" thickBot="1">
      <c r="A260" s="317"/>
      <c r="B260" s="297"/>
      <c r="C260" s="131" t="s">
        <v>480</v>
      </c>
      <c r="D260" s="142">
        <f>COUNTIF('Свод ДОО '!D181:CE181,'Свод (автоматический)'!C260)</f>
        <v>1</v>
      </c>
    </row>
    <row r="261" spans="1:6" ht="15.75" thickBot="1">
      <c r="A261" s="317"/>
      <c r="B261" s="302" t="s">
        <v>180</v>
      </c>
      <c r="C261" s="131" t="s">
        <v>478</v>
      </c>
      <c r="D261" s="142">
        <f>COUNTIF('Свод ДОО '!D182:CE182,'Свод (автоматический)'!C261)</f>
        <v>8</v>
      </c>
      <c r="F261" s="148">
        <f>D261+D262</f>
        <v>8</v>
      </c>
    </row>
    <row r="262" spans="1:6" ht="15.75" thickBot="1">
      <c r="A262" s="317"/>
      <c r="B262" s="297"/>
      <c r="C262" s="131" t="s">
        <v>480</v>
      </c>
      <c r="D262" s="142">
        <f>COUNTIF('Свод ДОО '!D182:CE182,'Свод (автоматический)'!C262)</f>
        <v>0</v>
      </c>
    </row>
    <row r="263" spans="1:6" ht="15.75" thickBot="1">
      <c r="A263" s="317"/>
      <c r="B263" s="97" t="s">
        <v>181</v>
      </c>
      <c r="C263" s="134" t="s">
        <v>31</v>
      </c>
      <c r="D263" s="142">
        <f>AVERAGE('Свод ДОО '!D183:CE183)</f>
        <v>98.155555555555566</v>
      </c>
    </row>
    <row r="264" spans="1:6" ht="15.75" thickBot="1">
      <c r="A264" s="317"/>
      <c r="B264" s="302" t="s">
        <v>182</v>
      </c>
      <c r="C264" s="131" t="s">
        <v>478</v>
      </c>
      <c r="D264" s="142">
        <f>COUNTIF('Свод ДОО '!D184:CE184,'Свод (автоматический)'!C264)</f>
        <v>9</v>
      </c>
      <c r="F264" s="148">
        <f>D264+D265</f>
        <v>9</v>
      </c>
    </row>
    <row r="265" spans="1:6" ht="15.75" thickBot="1">
      <c r="A265" s="317"/>
      <c r="B265" s="297"/>
      <c r="C265" s="131" t="s">
        <v>480</v>
      </c>
      <c r="D265" s="142">
        <f>COUNTIF('Свод ДОО '!D184:CE184,'Свод (автоматический)'!C265)</f>
        <v>0</v>
      </c>
    </row>
    <row r="266" spans="1:6" ht="15.75" thickBot="1">
      <c r="A266" s="317"/>
      <c r="B266" s="302" t="s">
        <v>183</v>
      </c>
      <c r="C266" s="131" t="s">
        <v>478</v>
      </c>
      <c r="D266" s="142">
        <f>COUNTIF('Свод ДОО '!D185:CE185,'Свод (автоматический)'!C266)</f>
        <v>9</v>
      </c>
      <c r="F266" s="148">
        <f>D266+D267</f>
        <v>9</v>
      </c>
    </row>
    <row r="267" spans="1:6" ht="15.75" thickBot="1">
      <c r="A267" s="317"/>
      <c r="B267" s="297"/>
      <c r="C267" s="131" t="s">
        <v>480</v>
      </c>
      <c r="D267" s="129">
        <f>COUNTIF('Свод ДОО '!D185:CE185,'Свод (автоматический)'!C267)</f>
        <v>0</v>
      </c>
    </row>
    <row r="268" spans="1:6" ht="15.75" thickBot="1">
      <c r="A268" s="317"/>
      <c r="B268" s="302" t="s">
        <v>184</v>
      </c>
      <c r="C268" s="131" t="s">
        <v>478</v>
      </c>
      <c r="D268" s="129">
        <f>COUNTIF('Свод ДОО '!D186:CE186,'Свод (автоматический)'!C268)</f>
        <v>9</v>
      </c>
      <c r="F268" s="147">
        <f>D268+D269</f>
        <v>9</v>
      </c>
    </row>
    <row r="269" spans="1:6" ht="15.75" thickBot="1">
      <c r="A269" s="317"/>
      <c r="B269" s="297"/>
      <c r="C269" s="131" t="s">
        <v>480</v>
      </c>
      <c r="D269" s="129">
        <f>COUNTIF('Свод ДОО '!D186:CE186,'Свод (автоматический)'!C269)</f>
        <v>0</v>
      </c>
    </row>
    <row r="270" spans="1:6" ht="15.75" thickBot="1">
      <c r="A270" s="317"/>
      <c r="B270" s="302" t="s">
        <v>185</v>
      </c>
      <c r="C270" s="131" t="s">
        <v>478</v>
      </c>
      <c r="D270" s="129">
        <f>COUNTIF('Свод ДОО '!D187:CE187,'Свод (автоматический)'!C270)</f>
        <v>9</v>
      </c>
      <c r="F270" s="147">
        <f>D270+D271</f>
        <v>9</v>
      </c>
    </row>
    <row r="271" spans="1:6" ht="15.75" thickBot="1">
      <c r="A271" s="317"/>
      <c r="B271" s="297"/>
      <c r="C271" s="131" t="s">
        <v>480</v>
      </c>
      <c r="D271" s="129">
        <f>COUNTIF('Свод ДОО '!D187:CE187,'Свод (автоматический)'!C271)</f>
        <v>0</v>
      </c>
    </row>
    <row r="272" spans="1:6" ht="15.75" thickBot="1">
      <c r="A272" s="317"/>
      <c r="B272" s="302" t="s">
        <v>186</v>
      </c>
      <c r="C272" s="131" t="s">
        <v>478</v>
      </c>
      <c r="D272" s="129">
        <f>COUNTIF('Свод ДОО '!D188:CE188,'Свод (автоматический)'!C272)</f>
        <v>9</v>
      </c>
      <c r="F272" s="147">
        <f>D272+D273</f>
        <v>9</v>
      </c>
    </row>
    <row r="273" spans="1:6" ht="15.75" thickBot="1">
      <c r="A273" s="317"/>
      <c r="B273" s="297"/>
      <c r="C273" s="131" t="s">
        <v>480</v>
      </c>
      <c r="D273" s="129">
        <f>COUNTIF('Свод ДОО '!D188:CE188,'Свод (автоматический)'!C273)</f>
        <v>0</v>
      </c>
    </row>
    <row r="274" spans="1:6" ht="15.75" thickBot="1">
      <c r="A274" s="317"/>
      <c r="B274" s="302" t="s">
        <v>187</v>
      </c>
      <c r="C274" s="131" t="s">
        <v>478</v>
      </c>
      <c r="D274" s="129">
        <f>COUNTIF('Свод ДОО '!D189:CE189,'Свод (автоматический)'!C274)</f>
        <v>9</v>
      </c>
      <c r="F274" s="147">
        <f>D274+D275</f>
        <v>9</v>
      </c>
    </row>
    <row r="275" spans="1:6" ht="15.75" thickBot="1">
      <c r="A275" s="317"/>
      <c r="B275" s="297"/>
      <c r="C275" s="131" t="s">
        <v>480</v>
      </c>
      <c r="D275" s="129">
        <f>COUNTIF('Свод ДОО '!D189:CE189,'Свод (автоматический)'!C275)</f>
        <v>0</v>
      </c>
    </row>
    <row r="276" spans="1:6" ht="15.75" thickBot="1">
      <c r="A276" s="317"/>
      <c r="B276" s="302" t="s">
        <v>188</v>
      </c>
      <c r="C276" s="131" t="s">
        <v>478</v>
      </c>
      <c r="D276" s="129">
        <f>COUNTIF('Свод ДОО '!D190:CE190,'Свод (автоматический)'!C276)</f>
        <v>9</v>
      </c>
      <c r="F276" s="147">
        <f>D276+D277</f>
        <v>9</v>
      </c>
    </row>
    <row r="277" spans="1:6" ht="15.75" thickBot="1">
      <c r="A277" s="317"/>
      <c r="B277" s="297"/>
      <c r="C277" s="131" t="s">
        <v>480</v>
      </c>
      <c r="D277" s="129">
        <f>COUNTIF('Свод ДОО '!D190:CE190,'Свод (автоматический)'!C277)</f>
        <v>0</v>
      </c>
    </row>
    <row r="278" spans="1:6" ht="15.75" thickBot="1">
      <c r="A278" s="317"/>
      <c r="B278" s="302" t="s">
        <v>189</v>
      </c>
      <c r="C278" s="131" t="s">
        <v>478</v>
      </c>
      <c r="D278" s="129">
        <f>COUNTIF('Свод ДОО '!D191:CE191,'Свод (автоматический)'!C278)</f>
        <v>9</v>
      </c>
      <c r="F278" s="147">
        <f>D278+D279</f>
        <v>9</v>
      </c>
    </row>
    <row r="279" spans="1:6" ht="15.75" thickBot="1">
      <c r="A279" s="317"/>
      <c r="B279" s="297"/>
      <c r="C279" s="131" t="s">
        <v>480</v>
      </c>
      <c r="D279" s="129">
        <f>COUNTIF('Свод ДОО '!D191:CE191,'Свод (автоматический)'!C279)</f>
        <v>0</v>
      </c>
    </row>
    <row r="280" spans="1:6" ht="15.75" thickBot="1">
      <c r="A280" s="317"/>
      <c r="B280" s="302" t="s">
        <v>190</v>
      </c>
      <c r="C280" s="131" t="s">
        <v>478</v>
      </c>
      <c r="D280" s="129">
        <f>COUNTIF('Свод ДОО '!D192:CE192,'Свод (автоматический)'!C280)</f>
        <v>9</v>
      </c>
      <c r="F280" s="147">
        <f>D280+D281</f>
        <v>9</v>
      </c>
    </row>
    <row r="281" spans="1:6" ht="15.75" thickBot="1">
      <c r="A281" s="317"/>
      <c r="B281" s="297"/>
      <c r="C281" s="131" t="s">
        <v>480</v>
      </c>
      <c r="D281" s="129">
        <f>COUNTIF('Свод ДОО '!D192:CE192,'Свод (автоматический)'!C281)</f>
        <v>0</v>
      </c>
    </row>
    <row r="282" spans="1:6" ht="15.75" thickBot="1">
      <c r="A282" s="317"/>
      <c r="B282" s="302" t="s">
        <v>191</v>
      </c>
      <c r="C282" s="131" t="s">
        <v>478</v>
      </c>
      <c r="D282" s="129">
        <f>COUNTIF('Свод ДОО '!D193:CE193,'Свод (автоматический)'!C282)</f>
        <v>9</v>
      </c>
      <c r="F282" s="147">
        <f>D282+D283</f>
        <v>9</v>
      </c>
    </row>
    <row r="283" spans="1:6" ht="15.75" thickBot="1">
      <c r="A283" s="317"/>
      <c r="B283" s="297"/>
      <c r="C283" s="131" t="s">
        <v>480</v>
      </c>
      <c r="D283" s="129">
        <f>COUNTIF('Свод ДОО '!D193:CE193,'Свод (автоматический)'!C283)</f>
        <v>0</v>
      </c>
    </row>
    <row r="284" spans="1:6" ht="15.75" thickBot="1">
      <c r="A284" s="317"/>
      <c r="B284" s="302" t="s">
        <v>192</v>
      </c>
      <c r="C284" s="131" t="s">
        <v>478</v>
      </c>
      <c r="D284" s="129">
        <f>COUNTIF('Свод ДОО '!D194:CE194,'Свод (автоматический)'!C284)</f>
        <v>9</v>
      </c>
      <c r="F284" s="147">
        <f>D284+D285</f>
        <v>9</v>
      </c>
    </row>
    <row r="285" spans="1:6" ht="15.75" thickBot="1">
      <c r="A285" s="317"/>
      <c r="B285" s="297"/>
      <c r="C285" s="131" t="s">
        <v>480</v>
      </c>
      <c r="D285" s="129">
        <f>COUNTIF('Свод ДОО '!D194:CE194,'Свод (автоматический)'!C285)</f>
        <v>0</v>
      </c>
    </row>
    <row r="286" spans="1:6" ht="15.75" thickBot="1">
      <c r="A286" s="317"/>
      <c r="B286" s="302" t="s">
        <v>193</v>
      </c>
      <c r="C286" s="131" t="s">
        <v>478</v>
      </c>
      <c r="D286" s="129">
        <f>COUNTIF('Свод ДОО '!D195:CE195,'Свод (автоматический)'!C286)</f>
        <v>7</v>
      </c>
      <c r="F286" s="147">
        <f>D286+D287</f>
        <v>9</v>
      </c>
    </row>
    <row r="287" spans="1:6" ht="15.75" thickBot="1">
      <c r="A287" s="317"/>
      <c r="B287" s="304"/>
      <c r="C287" s="131" t="s">
        <v>480</v>
      </c>
      <c r="D287" s="129">
        <f>COUNTIF('Свод ДОО '!D195:CE195,'Свод (автоматический)'!C287)</f>
        <v>2</v>
      </c>
    </row>
    <row r="288" spans="1:6" ht="16.5" thickBot="1">
      <c r="A288" s="369" t="s">
        <v>194</v>
      </c>
      <c r="B288" s="369"/>
      <c r="C288" s="369"/>
    </row>
    <row r="289" spans="1:6" ht="16.5" thickBot="1">
      <c r="A289" s="250" t="s">
        <v>195</v>
      </c>
      <c r="B289" s="99" t="s">
        <v>196</v>
      </c>
      <c r="C289" s="134" t="s">
        <v>30</v>
      </c>
      <c r="D289" s="142">
        <f>SUM('Свод ДОО '!D197:CE197)</f>
        <v>166</v>
      </c>
    </row>
    <row r="290" spans="1:6" ht="15.75" thickBot="1">
      <c r="A290" s="250"/>
      <c r="B290" s="366" t="s">
        <v>197</v>
      </c>
      <c r="C290" s="134" t="s">
        <v>30</v>
      </c>
      <c r="D290" s="142">
        <f>SUM('Свод ДОО '!D198:CE198)</f>
        <v>9</v>
      </c>
    </row>
    <row r="291" spans="1:6" ht="15.75" thickBot="1">
      <c r="A291" s="250"/>
      <c r="B291" s="366"/>
      <c r="C291" s="134" t="s">
        <v>31</v>
      </c>
      <c r="D291" s="142">
        <f>AVERAGE('Свод ДОО '!D199:CE199)</f>
        <v>6.2111111111111121</v>
      </c>
    </row>
    <row r="292" spans="1:6" ht="15.75" thickBot="1">
      <c r="A292" s="250"/>
      <c r="B292" s="366" t="s">
        <v>198</v>
      </c>
      <c r="C292" s="134" t="s">
        <v>30</v>
      </c>
      <c r="D292" s="142">
        <f>SUM('Свод ДОО '!D200:CE200)</f>
        <v>50</v>
      </c>
      <c r="F292" s="146">
        <f>D292-D294-D296-D298-D300-D302-D304-D306-D308-D310-D312-D314</f>
        <v>0</v>
      </c>
    </row>
    <row r="293" spans="1:6" ht="15.75" thickBot="1">
      <c r="A293" s="250"/>
      <c r="B293" s="366"/>
      <c r="C293" s="134" t="s">
        <v>31</v>
      </c>
      <c r="D293" s="142">
        <f>AVERAGE('Свод ДОО '!D201:CE201)</f>
        <v>29.544444444444441</v>
      </c>
    </row>
    <row r="294" spans="1:6" ht="15.75" thickBot="1">
      <c r="A294" s="250"/>
      <c r="B294" s="360" t="s">
        <v>199</v>
      </c>
      <c r="C294" s="134" t="s">
        <v>30</v>
      </c>
      <c r="D294" s="142">
        <f>SUM('Свод ДОО '!D202:CE202)</f>
        <v>43</v>
      </c>
    </row>
    <row r="295" spans="1:6" ht="15.75" thickBot="1">
      <c r="A295" s="250"/>
      <c r="B295" s="360"/>
      <c r="C295" s="134" t="s">
        <v>31</v>
      </c>
      <c r="D295" s="142">
        <f>AVERAGE('Свод ДОО '!D203:CE203)</f>
        <v>88.366666666666674</v>
      </c>
    </row>
    <row r="296" spans="1:6" ht="15.75" thickBot="1">
      <c r="A296" s="250"/>
      <c r="B296" s="360" t="s">
        <v>200</v>
      </c>
      <c r="C296" s="134" t="s">
        <v>30</v>
      </c>
      <c r="D296" s="142">
        <f>SUM('Свод ДОО '!D204:CE204)</f>
        <v>2</v>
      </c>
    </row>
    <row r="297" spans="1:6" ht="15.75" thickBot="1">
      <c r="A297" s="250"/>
      <c r="B297" s="360"/>
      <c r="C297" s="134" t="s">
        <v>31</v>
      </c>
      <c r="D297" s="142">
        <f>AVERAGE('Свод ДОО '!D205:CE205)</f>
        <v>2.2444444444444445</v>
      </c>
    </row>
    <row r="298" spans="1:6" ht="15.75" thickBot="1">
      <c r="A298" s="250"/>
      <c r="B298" s="360" t="s">
        <v>201</v>
      </c>
      <c r="C298" s="134" t="s">
        <v>30</v>
      </c>
      <c r="D298" s="142">
        <f>SUM('Свод ДОО '!D206:CE206)</f>
        <v>1</v>
      </c>
    </row>
    <row r="299" spans="1:6" ht="15.75" thickBot="1">
      <c r="A299" s="250"/>
      <c r="B299" s="360"/>
      <c r="C299" s="134" t="s">
        <v>31</v>
      </c>
      <c r="D299" s="142">
        <f>AVERAGE('Свод ДОО '!D207:CE207)</f>
        <v>2.7777777777777777</v>
      </c>
    </row>
    <row r="300" spans="1:6" ht="15.75" thickBot="1">
      <c r="A300" s="250"/>
      <c r="B300" s="360" t="s">
        <v>202</v>
      </c>
      <c r="C300" s="134" t="s">
        <v>30</v>
      </c>
      <c r="D300" s="142">
        <f>SUM('Свод ДОО '!D208:CE208)</f>
        <v>0</v>
      </c>
    </row>
    <row r="301" spans="1:6" ht="15.75" thickBot="1">
      <c r="A301" s="250"/>
      <c r="B301" s="360"/>
      <c r="C301" s="134" t="s">
        <v>31</v>
      </c>
      <c r="D301" s="142">
        <f>AVERAGE('Свод ДОО '!D209:CE209)</f>
        <v>0</v>
      </c>
    </row>
    <row r="302" spans="1:6" ht="15.75" thickBot="1">
      <c r="A302" s="250"/>
      <c r="B302" s="360" t="s">
        <v>203</v>
      </c>
      <c r="C302" s="134" t="s">
        <v>30</v>
      </c>
      <c r="D302" s="142">
        <f>SUM('Свод ДОО '!D210:CE210)</f>
        <v>0</v>
      </c>
    </row>
    <row r="303" spans="1:6" ht="15.75" thickBot="1">
      <c r="A303" s="250"/>
      <c r="B303" s="360"/>
      <c r="C303" s="134" t="s">
        <v>31</v>
      </c>
      <c r="D303" s="142">
        <f>AVERAGE('Свод ДОО '!D211:CE211)</f>
        <v>0</v>
      </c>
    </row>
    <row r="304" spans="1:6" ht="15.75" thickBot="1">
      <c r="A304" s="250"/>
      <c r="B304" s="360" t="s">
        <v>204</v>
      </c>
      <c r="C304" s="134" t="s">
        <v>30</v>
      </c>
      <c r="D304" s="142">
        <f>SUM('Свод ДОО '!D212:CE212)</f>
        <v>0</v>
      </c>
    </row>
    <row r="305" spans="1:6" ht="15.75" thickBot="1">
      <c r="A305" s="250"/>
      <c r="B305" s="360"/>
      <c r="C305" s="134" t="s">
        <v>31</v>
      </c>
      <c r="D305" s="142">
        <f>AVERAGE('Свод ДОО '!D213:CE213)</f>
        <v>0</v>
      </c>
    </row>
    <row r="306" spans="1:6" ht="15.75" thickBot="1">
      <c r="A306" s="250"/>
      <c r="B306" s="360" t="s">
        <v>205</v>
      </c>
      <c r="C306" s="134" t="s">
        <v>30</v>
      </c>
      <c r="D306" s="142">
        <f>SUM('Свод ДОО '!D214:CE214)</f>
        <v>0</v>
      </c>
    </row>
    <row r="307" spans="1:6" ht="15.75" thickBot="1">
      <c r="A307" s="250"/>
      <c r="B307" s="360"/>
      <c r="C307" s="134" t="s">
        <v>31</v>
      </c>
      <c r="D307" s="142">
        <f>AVERAGE('Свод ДОО '!D215:CE215)</f>
        <v>0</v>
      </c>
    </row>
    <row r="308" spans="1:6" ht="15.75" thickBot="1">
      <c r="A308" s="250"/>
      <c r="B308" s="360" t="s">
        <v>206</v>
      </c>
      <c r="C308" s="134" t="s">
        <v>30</v>
      </c>
      <c r="D308" s="142">
        <f>SUM('Свод ДОО '!D216:CE216)</f>
        <v>0</v>
      </c>
    </row>
    <row r="309" spans="1:6" ht="15.75" thickBot="1">
      <c r="A309" s="250"/>
      <c r="B309" s="360"/>
      <c r="C309" s="134" t="s">
        <v>31</v>
      </c>
      <c r="D309" s="142">
        <f>AVERAGE('Свод ДОО '!D217:CE217)</f>
        <v>0</v>
      </c>
    </row>
    <row r="310" spans="1:6" ht="15.75" thickBot="1">
      <c r="A310" s="250"/>
      <c r="B310" s="360" t="s">
        <v>207</v>
      </c>
      <c r="C310" s="134" t="s">
        <v>30</v>
      </c>
      <c r="D310" s="142">
        <f>SUM('Свод ДОО '!D218:CE218)</f>
        <v>4</v>
      </c>
    </row>
    <row r="311" spans="1:6" ht="15.75" thickBot="1">
      <c r="A311" s="250"/>
      <c r="B311" s="360"/>
      <c r="C311" s="134" t="s">
        <v>31</v>
      </c>
      <c r="D311" s="142">
        <f>AVERAGE('Свод ДОО '!D219:CE219)</f>
        <v>6.6111111111111107</v>
      </c>
    </row>
    <row r="312" spans="1:6" ht="15.75" thickBot="1">
      <c r="A312" s="250"/>
      <c r="B312" s="360" t="s">
        <v>208</v>
      </c>
      <c r="C312" s="134" t="s">
        <v>30</v>
      </c>
      <c r="D312" s="142">
        <f>SUM('Свод ДОО '!D220:CE220)</f>
        <v>0</v>
      </c>
    </row>
    <row r="313" spans="1:6" ht="15.75" thickBot="1">
      <c r="A313" s="250"/>
      <c r="B313" s="360"/>
      <c r="C313" s="134" t="s">
        <v>31</v>
      </c>
      <c r="D313" s="142">
        <f>AVERAGE('Свод ДОО '!D221:CE221)</f>
        <v>0</v>
      </c>
    </row>
    <row r="314" spans="1:6" ht="15.75" thickBot="1">
      <c r="A314" s="250"/>
      <c r="B314" s="360" t="s">
        <v>209</v>
      </c>
      <c r="C314" s="134" t="s">
        <v>30</v>
      </c>
      <c r="D314" s="142">
        <f>SUM('Свод ДОО '!D222:CE222)</f>
        <v>0</v>
      </c>
    </row>
    <row r="315" spans="1:6" ht="15.75" thickBot="1">
      <c r="A315" s="250"/>
      <c r="B315" s="360"/>
      <c r="C315" s="134" t="s">
        <v>31</v>
      </c>
      <c r="D315" s="142">
        <f>AVERAGE('Свод ДОО '!D223:CE223)</f>
        <v>0</v>
      </c>
    </row>
    <row r="316" spans="1:6" ht="15.75" thickBot="1">
      <c r="A316" s="250"/>
      <c r="B316" s="370" t="s">
        <v>210</v>
      </c>
      <c r="C316" s="134" t="s">
        <v>30</v>
      </c>
      <c r="D316" s="142">
        <f>SUM('Свод ДОО '!D224:CE224)</f>
        <v>48</v>
      </c>
    </row>
    <row r="317" spans="1:6" ht="15.75" thickBot="1">
      <c r="A317" s="250"/>
      <c r="B317" s="370"/>
      <c r="C317" s="134" t="s">
        <v>31</v>
      </c>
      <c r="D317" s="142">
        <f>AVERAGE('Свод ДОО '!D225:CE225)</f>
        <v>31.444444444444443</v>
      </c>
    </row>
    <row r="318" spans="1:6" ht="15.75" thickBot="1">
      <c r="A318" s="317" t="s">
        <v>211</v>
      </c>
      <c r="B318" s="367" t="s">
        <v>212</v>
      </c>
      <c r="C318" s="134" t="s">
        <v>30</v>
      </c>
      <c r="D318" s="142">
        <f>SUM('Свод ДОО '!D226:CE226)</f>
        <v>2</v>
      </c>
      <c r="F318" s="146">
        <f>D292-D318-D320-D322-D324</f>
        <v>0</v>
      </c>
    </row>
    <row r="319" spans="1:6" ht="15.75" thickBot="1">
      <c r="A319" s="317"/>
      <c r="B319" s="367"/>
      <c r="C319" s="134" t="s">
        <v>31</v>
      </c>
      <c r="D319" s="142">
        <f>AVERAGE('Свод ДОО '!D227:CE227)</f>
        <v>5.5555555555555554</v>
      </c>
    </row>
    <row r="320" spans="1:6" ht="15.75" thickBot="1">
      <c r="A320" s="317"/>
      <c r="B320" s="360" t="s">
        <v>213</v>
      </c>
      <c r="C320" s="134" t="s">
        <v>30</v>
      </c>
      <c r="D320" s="142">
        <f>SUM('Свод ДОО '!D228:CE228)</f>
        <v>4</v>
      </c>
    </row>
    <row r="321" spans="1:6" ht="15.75" thickBot="1">
      <c r="A321" s="317"/>
      <c r="B321" s="360"/>
      <c r="C321" s="134" t="s">
        <v>31</v>
      </c>
      <c r="D321" s="142">
        <f>AVERAGE('Свод ДОО '!D229:CE229)</f>
        <v>7.5777777777777784</v>
      </c>
    </row>
    <row r="322" spans="1:6" ht="15.75" thickBot="1">
      <c r="A322" s="317"/>
      <c r="B322" s="360" t="s">
        <v>214</v>
      </c>
      <c r="C322" s="134" t="s">
        <v>30</v>
      </c>
      <c r="D322" s="142">
        <f>SUM('Свод ДОО '!D230:CE230)</f>
        <v>23</v>
      </c>
    </row>
    <row r="323" spans="1:6" ht="15.75" thickBot="1">
      <c r="A323" s="317"/>
      <c r="B323" s="360"/>
      <c r="C323" s="134" t="s">
        <v>31</v>
      </c>
      <c r="D323" s="142">
        <f>AVERAGE('Свод ДОО '!D231:CE231)</f>
        <v>42.911111111111111</v>
      </c>
    </row>
    <row r="324" spans="1:6" ht="15.75" thickBot="1">
      <c r="A324" s="317"/>
      <c r="B324" s="366" t="s">
        <v>215</v>
      </c>
      <c r="C324" s="134" t="s">
        <v>30</v>
      </c>
      <c r="D324" s="142">
        <f>SUM('Свод ДОО '!D232:CE232)</f>
        <v>21</v>
      </c>
    </row>
    <row r="325" spans="1:6" ht="15.75" thickBot="1">
      <c r="A325" s="317"/>
      <c r="B325" s="366"/>
      <c r="C325" s="134" t="s">
        <v>31</v>
      </c>
      <c r="D325" s="142">
        <f>AVERAGE('Свод ДОО '!D233:CE233)</f>
        <v>43.966666666666669</v>
      </c>
    </row>
    <row r="326" spans="1:6" ht="15.75" thickBot="1">
      <c r="A326" s="317"/>
      <c r="B326" s="368" t="s">
        <v>216</v>
      </c>
      <c r="C326" s="134" t="s">
        <v>30</v>
      </c>
      <c r="D326" s="142">
        <f>SUM('Свод ДОО '!D234:CE234)</f>
        <v>9</v>
      </c>
    </row>
    <row r="327" spans="1:6" ht="15.75" thickBot="1">
      <c r="A327" s="317"/>
      <c r="B327" s="368"/>
      <c r="C327" s="134" t="s">
        <v>31</v>
      </c>
      <c r="D327" s="142">
        <f>AVERAGE('Свод ДОО '!D235:CE235)</f>
        <v>13.1</v>
      </c>
    </row>
    <row r="328" spans="1:6" ht="15.75" thickBot="1">
      <c r="A328" s="317" t="s">
        <v>217</v>
      </c>
      <c r="B328" s="361" t="s">
        <v>218</v>
      </c>
      <c r="C328" s="137" t="s">
        <v>30</v>
      </c>
      <c r="D328" s="142">
        <f>SUM('Свод ДОО '!D236:CE236)</f>
        <v>22</v>
      </c>
      <c r="F328" s="146">
        <f>D292-D328-D332-D334</f>
        <v>0</v>
      </c>
    </row>
    <row r="329" spans="1:6" ht="15.75" thickBot="1">
      <c r="A329" s="317"/>
      <c r="B329" s="361"/>
      <c r="C329" s="137" t="s">
        <v>31</v>
      </c>
      <c r="D329" s="142">
        <f>AVERAGE('Свод ДОО '!D237:CE237)</f>
        <v>40.977777777777781</v>
      </c>
    </row>
    <row r="330" spans="1:6" ht="15.75" thickBot="1">
      <c r="A330" s="317"/>
      <c r="B330" s="360" t="s">
        <v>219</v>
      </c>
      <c r="C330" s="134" t="s">
        <v>30</v>
      </c>
      <c r="D330" s="142">
        <f>SUM('Свод ДОО '!D238:CE238)</f>
        <v>22</v>
      </c>
    </row>
    <row r="331" spans="1:6" ht="15.75" thickBot="1">
      <c r="A331" s="317"/>
      <c r="B331" s="360"/>
      <c r="C331" s="134" t="s">
        <v>31</v>
      </c>
      <c r="D331" s="142">
        <f>AVERAGE('Свод ДОО '!D239:CE239)</f>
        <v>42.211111111111116</v>
      </c>
    </row>
    <row r="332" spans="1:6" ht="15.75" thickBot="1">
      <c r="A332" s="317"/>
      <c r="B332" s="366" t="s">
        <v>220</v>
      </c>
      <c r="C332" s="134" t="s">
        <v>30</v>
      </c>
      <c r="D332" s="142">
        <f>SUM('Свод ДОО '!D240:CE240)</f>
        <v>27</v>
      </c>
    </row>
    <row r="333" spans="1:6" ht="15.75" thickBot="1">
      <c r="A333" s="317"/>
      <c r="B333" s="366"/>
      <c r="C333" s="134" t="s">
        <v>31</v>
      </c>
      <c r="D333" s="142">
        <f>AVERAGE('Свод ДОО '!D241:CE241)</f>
        <v>57.788888888888891</v>
      </c>
    </row>
    <row r="334" spans="1:6" ht="15.75" thickBot="1">
      <c r="A334" s="317"/>
      <c r="B334" s="366" t="s">
        <v>221</v>
      </c>
      <c r="C334" s="134" t="s">
        <v>30</v>
      </c>
      <c r="D334" s="142">
        <f>SUM('Свод ДОО '!D242:CE242)</f>
        <v>1</v>
      </c>
    </row>
    <row r="335" spans="1:6" ht="15.75" thickBot="1">
      <c r="A335" s="317"/>
      <c r="B335" s="366"/>
      <c r="C335" s="134" t="s">
        <v>31</v>
      </c>
      <c r="D335" s="142">
        <f>AVERAGE('Свод ДОО '!D243:CE243)</f>
        <v>1.2333333333333334</v>
      </c>
    </row>
    <row r="336" spans="1:6" ht="15.75" thickBot="1">
      <c r="A336" s="317"/>
      <c r="B336" s="363" t="s">
        <v>222</v>
      </c>
      <c r="C336" s="134" t="s">
        <v>30</v>
      </c>
      <c r="D336" s="142">
        <f>SUM('Свод ДОО '!D244:CE244)</f>
        <v>51</v>
      </c>
      <c r="F336" s="146">
        <f>D336-D338-D340-D342</f>
        <v>0</v>
      </c>
    </row>
    <row r="337" spans="1:6" ht="15.75" thickBot="1">
      <c r="A337" s="317"/>
      <c r="B337" s="363"/>
      <c r="C337" s="134" t="s">
        <v>31</v>
      </c>
      <c r="D337" s="142">
        <f>AVERAGE('Свод ДОО '!D245:CE245)</f>
        <v>102.77777777777777</v>
      </c>
    </row>
    <row r="338" spans="1:6" ht="15.75" thickBot="1">
      <c r="A338" s="317"/>
      <c r="B338" s="360" t="s">
        <v>223</v>
      </c>
      <c r="C338" s="134" t="s">
        <v>30</v>
      </c>
      <c r="D338" s="142">
        <f>SUM('Свод ДОО '!D246:CE246)</f>
        <v>24</v>
      </c>
    </row>
    <row r="339" spans="1:6" ht="15.75" thickBot="1">
      <c r="A339" s="317"/>
      <c r="B339" s="360"/>
      <c r="C339" s="134" t="s">
        <v>31</v>
      </c>
      <c r="D339" s="142">
        <f>AVERAGE('Свод ДОО '!D247:CE247)</f>
        <v>43.87777777777778</v>
      </c>
    </row>
    <row r="340" spans="1:6" ht="15.75" thickBot="1">
      <c r="A340" s="317"/>
      <c r="B340" s="360" t="s">
        <v>224</v>
      </c>
      <c r="C340" s="134" t="s">
        <v>30</v>
      </c>
      <c r="D340" s="142">
        <f>SUM('Свод ДОО '!D248:CE248)</f>
        <v>27</v>
      </c>
    </row>
    <row r="341" spans="1:6" ht="15.75" thickBot="1">
      <c r="A341" s="317"/>
      <c r="B341" s="360"/>
      <c r="C341" s="134" t="s">
        <v>31</v>
      </c>
      <c r="D341" s="142">
        <f>AVERAGE('Свод ДОО '!D249:CE249)</f>
        <v>56.12222222222222</v>
      </c>
    </row>
    <row r="342" spans="1:6" ht="15.75" thickBot="1">
      <c r="A342" s="317"/>
      <c r="B342" s="362" t="s">
        <v>225</v>
      </c>
      <c r="C342" s="134" t="s">
        <v>30</v>
      </c>
      <c r="D342" s="142">
        <f>SUM('Свод ДОО '!D250:CE250)</f>
        <v>0</v>
      </c>
    </row>
    <row r="343" spans="1:6" ht="15.75" thickBot="1">
      <c r="A343" s="317"/>
      <c r="B343" s="362"/>
      <c r="C343" s="134" t="s">
        <v>31</v>
      </c>
      <c r="D343" s="142">
        <f>AVERAGE('Свод ДОО '!D251:CE251)</f>
        <v>0</v>
      </c>
    </row>
    <row r="344" spans="1:6" ht="15.75" thickBot="1">
      <c r="A344" s="317" t="s">
        <v>226</v>
      </c>
      <c r="B344" s="361" t="s">
        <v>227</v>
      </c>
      <c r="C344" s="134" t="s">
        <v>30</v>
      </c>
      <c r="D344" s="142">
        <f>SUM('Свод ДОО '!D252:CE252)</f>
        <v>23</v>
      </c>
    </row>
    <row r="345" spans="1:6" ht="15.75" thickBot="1">
      <c r="A345" s="317"/>
      <c r="B345" s="361"/>
      <c r="C345" s="134" t="s">
        <v>31</v>
      </c>
      <c r="D345" s="142">
        <f>AVERAGE('Свод ДОО '!D253:CE253)</f>
        <v>45.388888888888886</v>
      </c>
    </row>
    <row r="346" spans="1:6" ht="15.75" thickBot="1">
      <c r="A346" s="317"/>
      <c r="B346" s="362" t="s">
        <v>228</v>
      </c>
      <c r="C346" s="134" t="s">
        <v>30</v>
      </c>
      <c r="D346" s="142">
        <f>SUM('Свод ДОО '!D254:CE254)</f>
        <v>8</v>
      </c>
    </row>
    <row r="347" spans="1:6" ht="15.75" thickBot="1">
      <c r="A347" s="317"/>
      <c r="B347" s="362"/>
      <c r="C347" s="134" t="s">
        <v>31</v>
      </c>
      <c r="D347" s="142">
        <f>AVERAGE('Свод ДОО '!D255:CE255)</f>
        <v>14.100000000000001</v>
      </c>
    </row>
    <row r="348" spans="1:6" ht="15.75" thickBot="1">
      <c r="A348" s="317" t="s">
        <v>229</v>
      </c>
      <c r="B348" s="361" t="s">
        <v>230</v>
      </c>
      <c r="C348" s="134" t="s">
        <v>30</v>
      </c>
      <c r="D348" s="142">
        <f>SUM('Свод ДОО '!D256:CE256)</f>
        <v>5</v>
      </c>
      <c r="F348" s="146">
        <f>D292-D348-D352-D354-D356</f>
        <v>0</v>
      </c>
    </row>
    <row r="349" spans="1:6" ht="15.75" thickBot="1">
      <c r="A349" s="317"/>
      <c r="B349" s="361"/>
      <c r="C349" s="134" t="s">
        <v>31</v>
      </c>
      <c r="D349" s="142">
        <f>AVERAGE('Свод ДОО '!D257:CE257)</f>
        <v>10.577777777777778</v>
      </c>
    </row>
    <row r="350" spans="1:6" ht="15.75" thickBot="1">
      <c r="A350" s="317"/>
      <c r="B350" s="363" t="s">
        <v>231</v>
      </c>
      <c r="C350" s="134" t="s">
        <v>30</v>
      </c>
      <c r="D350" s="142">
        <f>SUM('Свод ДОО '!D258:CE258)</f>
        <v>2</v>
      </c>
    </row>
    <row r="351" spans="1:6" ht="15.75" thickBot="1">
      <c r="A351" s="317"/>
      <c r="B351" s="363"/>
      <c r="C351" s="134" t="s">
        <v>31</v>
      </c>
      <c r="D351" s="142">
        <f>AVERAGE('Свод ДОО '!D259:CE259)</f>
        <v>5.5555555555555554</v>
      </c>
    </row>
    <row r="352" spans="1:6" ht="15.75" thickBot="1">
      <c r="A352" s="317"/>
      <c r="B352" s="360" t="s">
        <v>232</v>
      </c>
      <c r="C352" s="134" t="s">
        <v>30</v>
      </c>
      <c r="D352" s="142">
        <f>SUM('Свод ДОО '!D260:CE260)</f>
        <v>10</v>
      </c>
    </row>
    <row r="353" spans="1:6" ht="15.75" thickBot="1">
      <c r="A353" s="317"/>
      <c r="B353" s="360"/>
      <c r="C353" s="134" t="s">
        <v>31</v>
      </c>
      <c r="D353" s="142">
        <f>AVERAGE('Свод ДОО '!D261:CE261)</f>
        <v>20.888888888888889</v>
      </c>
    </row>
    <row r="354" spans="1:6" ht="15.75" thickBot="1">
      <c r="A354" s="317"/>
      <c r="B354" s="360" t="s">
        <v>233</v>
      </c>
      <c r="C354" s="134" t="s">
        <v>30</v>
      </c>
      <c r="D354" s="142">
        <f>SUM('Свод ДОО '!D262:CE262)</f>
        <v>7</v>
      </c>
    </row>
    <row r="355" spans="1:6" ht="15.75" thickBot="1">
      <c r="A355" s="317"/>
      <c r="B355" s="360"/>
      <c r="C355" s="134" t="s">
        <v>31</v>
      </c>
      <c r="D355" s="142">
        <f>AVERAGE('Свод ДОО '!D263:CE263)</f>
        <v>8.5444444444444443</v>
      </c>
    </row>
    <row r="356" spans="1:6" ht="15.75" thickBot="1">
      <c r="A356" s="317"/>
      <c r="B356" s="362" t="s">
        <v>234</v>
      </c>
      <c r="C356" s="134" t="s">
        <v>30</v>
      </c>
      <c r="D356" s="142">
        <f>SUM('Свод ДОО '!D264:CE264)</f>
        <v>28</v>
      </c>
    </row>
    <row r="357" spans="1:6" ht="15.75" thickBot="1">
      <c r="A357" s="317"/>
      <c r="B357" s="362"/>
      <c r="C357" s="134" t="s">
        <v>31</v>
      </c>
      <c r="D357" s="142">
        <f>AVERAGE('Свод ДОО '!D265:CE265)</f>
        <v>59.977777777777774</v>
      </c>
    </row>
    <row r="358" spans="1:6" ht="15.75" thickBot="1">
      <c r="A358" s="317" t="s">
        <v>235</v>
      </c>
      <c r="B358" s="359" t="s">
        <v>236</v>
      </c>
      <c r="C358" s="134" t="s">
        <v>30</v>
      </c>
      <c r="D358" s="142">
        <f>SUM('Свод ДОО '!D266:CE266)</f>
        <v>8</v>
      </c>
      <c r="F358" s="146">
        <f>D292-D358-D360-D362-D364-D366</f>
        <v>0</v>
      </c>
    </row>
    <row r="359" spans="1:6" ht="15.75" thickBot="1">
      <c r="A359" s="317"/>
      <c r="B359" s="359"/>
      <c r="C359" s="134" t="s">
        <v>31</v>
      </c>
      <c r="D359" s="142">
        <f>AVERAGE('Свод ДОО '!D267:CE267)</f>
        <v>12.7</v>
      </c>
    </row>
    <row r="360" spans="1:6" ht="15.75" thickBot="1">
      <c r="A360" s="317"/>
      <c r="B360" s="360" t="s">
        <v>237</v>
      </c>
      <c r="C360" s="134" t="s">
        <v>30</v>
      </c>
      <c r="D360" s="142">
        <f>SUM('Свод ДОО '!D268:CE268)</f>
        <v>42</v>
      </c>
    </row>
    <row r="361" spans="1:6" ht="15.75" thickBot="1">
      <c r="A361" s="317"/>
      <c r="B361" s="360"/>
      <c r="C361" s="134" t="s">
        <v>31</v>
      </c>
      <c r="D361" s="142">
        <f>AVERAGE('Свод ДОО '!D269:CE269)</f>
        <v>87.300000000000011</v>
      </c>
    </row>
    <row r="362" spans="1:6" ht="15.75" thickBot="1">
      <c r="A362" s="317"/>
      <c r="B362" s="360" t="s">
        <v>238</v>
      </c>
      <c r="C362" s="134" t="s">
        <v>30</v>
      </c>
      <c r="D362" s="142">
        <f>SUM('Свод ДОО '!D270:CE270)</f>
        <v>0</v>
      </c>
    </row>
    <row r="363" spans="1:6" ht="15.75" thickBot="1">
      <c r="A363" s="317"/>
      <c r="B363" s="360"/>
      <c r="C363" s="134" t="s">
        <v>31</v>
      </c>
      <c r="D363" s="142">
        <f>AVERAGE('Свод ДОО '!D271:CE271)</f>
        <v>0</v>
      </c>
    </row>
    <row r="364" spans="1:6" ht="15.75" thickBot="1">
      <c r="A364" s="317"/>
      <c r="B364" s="360" t="s">
        <v>239</v>
      </c>
      <c r="C364" s="134" t="s">
        <v>30</v>
      </c>
      <c r="D364" s="142">
        <f>SUM('Свод ДОО '!D272:CE272)</f>
        <v>0</v>
      </c>
    </row>
    <row r="365" spans="1:6" ht="15.75" thickBot="1">
      <c r="A365" s="317"/>
      <c r="B365" s="360"/>
      <c r="C365" s="134" t="s">
        <v>31</v>
      </c>
      <c r="D365" s="142">
        <f>AVERAGE('Свод ДОО '!D273:CE273)</f>
        <v>0</v>
      </c>
    </row>
    <row r="366" spans="1:6" ht="15.75" thickBot="1">
      <c r="A366" s="317"/>
      <c r="B366" s="360" t="s">
        <v>240</v>
      </c>
      <c r="C366" s="134" t="s">
        <v>30</v>
      </c>
      <c r="D366" s="142">
        <f>SUM('Свод ДОО '!D274:CE274)</f>
        <v>0</v>
      </c>
    </row>
    <row r="367" spans="1:6" ht="15.75" thickBot="1">
      <c r="A367" s="317"/>
      <c r="B367" s="360"/>
      <c r="C367" s="134" t="s">
        <v>31</v>
      </c>
      <c r="D367" s="142">
        <f>AVERAGE('Свод ДОО '!D275:CE275)</f>
        <v>0</v>
      </c>
    </row>
    <row r="368" spans="1:6" ht="15.75" thickBot="1">
      <c r="A368" s="317"/>
      <c r="B368" s="100" t="s">
        <v>241</v>
      </c>
      <c r="C368" s="134" t="s">
        <v>242</v>
      </c>
      <c r="D368" s="142">
        <f>D23/D22</f>
        <v>20.333333333333332</v>
      </c>
    </row>
    <row r="369" spans="1:6" ht="15.75" thickBot="1">
      <c r="A369" s="317"/>
      <c r="B369" s="100" t="s">
        <v>243</v>
      </c>
      <c r="C369" s="134" t="s">
        <v>244</v>
      </c>
      <c r="D369" s="142">
        <f>AVERAGE('Свод ДОО '!D277:CE277)</f>
        <v>18.966666666666665</v>
      </c>
    </row>
    <row r="370" spans="1:6" ht="15.75" thickBot="1">
      <c r="A370" s="317"/>
      <c r="B370" s="101" t="s">
        <v>245</v>
      </c>
      <c r="C370" s="134" t="s">
        <v>246</v>
      </c>
      <c r="D370" s="142">
        <f>AVERAGE('Свод ДОО '!D278:CE278)</f>
        <v>1.1111111111111112</v>
      </c>
    </row>
    <row r="371" spans="1:6" ht="15.75" thickBot="1">
      <c r="A371" s="330" t="s">
        <v>247</v>
      </c>
      <c r="B371" s="102" t="s">
        <v>248</v>
      </c>
      <c r="C371" s="134" t="s">
        <v>30</v>
      </c>
      <c r="D371" s="142">
        <f>SUM('Свод ДОО '!D279:CE279)</f>
        <v>2</v>
      </c>
    </row>
    <row r="372" spans="1:6" ht="15.75" thickBot="1">
      <c r="A372" s="330"/>
      <c r="B372" s="103" t="s">
        <v>249</v>
      </c>
      <c r="C372" s="134" t="s">
        <v>30</v>
      </c>
      <c r="D372" s="142">
        <f>SUM('Свод ДОО '!D280:CE280)</f>
        <v>1</v>
      </c>
    </row>
    <row r="373" spans="1:6" ht="26.25" customHeight="1" thickBot="1">
      <c r="A373" s="79"/>
      <c r="B373" s="305" t="s">
        <v>251</v>
      </c>
      <c r="C373" s="131" t="s">
        <v>478</v>
      </c>
      <c r="D373" s="142">
        <f>COUNTIF('Свод ДОО '!D281:CE281,'Свод (автоматический)'!C373)</f>
        <v>7</v>
      </c>
      <c r="F373" s="148">
        <f>D373+D374</f>
        <v>9</v>
      </c>
    </row>
    <row r="374" spans="1:6" ht="33" customHeight="1" thickBot="1">
      <c r="A374" s="317" t="s">
        <v>250</v>
      </c>
      <c r="B374" s="297"/>
      <c r="C374" s="131" t="s">
        <v>480</v>
      </c>
      <c r="D374" s="142">
        <f>COUNTIF('Свод ДОО '!D281:CE281,'Свод (автоматический)'!C374)</f>
        <v>2</v>
      </c>
    </row>
    <row r="375" spans="1:6" ht="33" customHeight="1" thickBot="1">
      <c r="A375" s="317"/>
      <c r="B375" s="306" t="s">
        <v>252</v>
      </c>
      <c r="C375" s="131" t="s">
        <v>478</v>
      </c>
      <c r="D375" s="142">
        <f>COUNTIF('Свод ДОО '!D282:CE282,'Свод (автоматический)'!C375)</f>
        <v>7</v>
      </c>
      <c r="F375" s="148">
        <f>D375+D376</f>
        <v>9</v>
      </c>
    </row>
    <row r="376" spans="1:6" ht="15.75" thickBot="1">
      <c r="A376" s="317"/>
      <c r="B376" s="297"/>
      <c r="C376" s="131" t="s">
        <v>480</v>
      </c>
      <c r="D376" s="142">
        <f>COUNTIF('Свод ДОО '!D282:CE282,'Свод (автоматический)'!C376)</f>
        <v>2</v>
      </c>
    </row>
    <row r="377" spans="1:6" ht="15.75" thickBot="1">
      <c r="A377" s="317"/>
      <c r="B377" s="306" t="s">
        <v>253</v>
      </c>
      <c r="C377" s="131" t="s">
        <v>478</v>
      </c>
      <c r="D377" s="142">
        <f>COUNTIF('Свод ДОО '!D283:CE283,'Свод (автоматический)'!C377)</f>
        <v>7</v>
      </c>
      <c r="F377" s="148">
        <f>D377+D378</f>
        <v>9</v>
      </c>
    </row>
    <row r="378" spans="1:6" ht="15.75" thickBot="1">
      <c r="A378" s="317"/>
      <c r="B378" s="297"/>
      <c r="C378" s="131" t="s">
        <v>480</v>
      </c>
      <c r="D378" s="142">
        <f>COUNTIF('Свод ДОО '!D283:CE283,'Свод (автоматический)'!C378)</f>
        <v>2</v>
      </c>
    </row>
    <row r="379" spans="1:6" ht="29.25" thickBot="1">
      <c r="A379" s="317"/>
      <c r="B379" s="97" t="s">
        <v>254</v>
      </c>
      <c r="C379" s="134" t="s">
        <v>255</v>
      </c>
      <c r="D379" s="142">
        <f>AVERAGE('Свод ДОО '!D284:CE284)</f>
        <v>4.666666666666667</v>
      </c>
    </row>
    <row r="380" spans="1:6" ht="45.75" thickBot="1">
      <c r="A380" s="317"/>
      <c r="B380" s="96" t="s">
        <v>256</v>
      </c>
      <c r="C380" s="134" t="s">
        <v>63</v>
      </c>
      <c r="D380" s="142">
        <f>AVERAGE('Свод ДОО '!D285:CE285)</f>
        <v>4.7777777777777777</v>
      </c>
    </row>
    <row r="381" spans="1:6" ht="45.75" thickBot="1">
      <c r="A381" s="317"/>
      <c r="B381" s="96" t="s">
        <v>257</v>
      </c>
      <c r="C381" s="134" t="s">
        <v>63</v>
      </c>
      <c r="D381" s="142">
        <f>AVERAGE('Свод ДОО '!D286:CE286)</f>
        <v>4.666666666666667</v>
      </c>
    </row>
    <row r="382" spans="1:6" ht="30.75" thickBot="1">
      <c r="A382" s="317"/>
      <c r="B382" s="96" t="s">
        <v>258</v>
      </c>
      <c r="C382" s="134" t="s">
        <v>63</v>
      </c>
      <c r="D382" s="142">
        <f>AVERAGE('Свод ДОО '!D287:CE287)</f>
        <v>4.4444444444444446</v>
      </c>
    </row>
    <row r="383" spans="1:6" ht="15.75" thickBot="1">
      <c r="A383" s="317"/>
      <c r="B383" s="97" t="s">
        <v>259</v>
      </c>
      <c r="C383" s="134" t="s">
        <v>255</v>
      </c>
      <c r="D383" s="142">
        <f>AVERAGE('Свод ДОО '!D288:CE288)</f>
        <v>5</v>
      </c>
    </row>
    <row r="384" spans="1:6" ht="30.75" thickBot="1">
      <c r="A384" s="317"/>
      <c r="B384" s="96" t="s">
        <v>260</v>
      </c>
      <c r="C384" s="134" t="s">
        <v>63</v>
      </c>
      <c r="D384" s="142">
        <f>AVERAGE('Свод ДОО '!D289:CE289)</f>
        <v>5</v>
      </c>
    </row>
    <row r="385" spans="1:6" ht="30.75" thickBot="1">
      <c r="A385" s="317"/>
      <c r="B385" s="96" t="s">
        <v>261</v>
      </c>
      <c r="C385" s="134" t="s">
        <v>63</v>
      </c>
      <c r="D385" s="142">
        <f>AVERAGE('Свод ДОО '!D290:CE290)</f>
        <v>4.8888888888888893</v>
      </c>
    </row>
    <row r="386" spans="1:6" ht="45.75" thickBot="1">
      <c r="A386" s="317"/>
      <c r="B386" s="96" t="s">
        <v>262</v>
      </c>
      <c r="C386" s="134" t="s">
        <v>63</v>
      </c>
      <c r="D386" s="142">
        <f>AVERAGE('Свод ДОО '!D291:CE291)</f>
        <v>4.8888888888888893</v>
      </c>
    </row>
    <row r="387" spans="1:6" ht="30.75" thickBot="1">
      <c r="A387" s="317"/>
      <c r="B387" s="96" t="s">
        <v>263</v>
      </c>
      <c r="C387" s="134" t="s">
        <v>63</v>
      </c>
      <c r="D387" s="142">
        <f>AVERAGE('Свод ДОО '!D292:CE292)</f>
        <v>5</v>
      </c>
    </row>
    <row r="388" spans="1:6" ht="30.75" thickBot="1">
      <c r="A388" s="317"/>
      <c r="B388" s="96" t="s">
        <v>264</v>
      </c>
      <c r="C388" s="134" t="s">
        <v>63</v>
      </c>
      <c r="D388" s="142">
        <f>AVERAGE('Свод ДОО '!D293:CE293)</f>
        <v>5</v>
      </c>
    </row>
    <row r="389" spans="1:6" ht="30.75" thickBot="1">
      <c r="A389" s="317"/>
      <c r="B389" s="96" t="s">
        <v>265</v>
      </c>
      <c r="C389" s="134" t="s">
        <v>63</v>
      </c>
      <c r="D389" s="142">
        <f>AVERAGE('Свод ДОО '!D294:CE294)</f>
        <v>4.8888888888888893</v>
      </c>
    </row>
    <row r="390" spans="1:6" ht="30.75" thickBot="1">
      <c r="A390" s="317"/>
      <c r="B390" s="98" t="s">
        <v>266</v>
      </c>
      <c r="C390" s="134" t="s">
        <v>63</v>
      </c>
      <c r="D390" s="142">
        <f>AVERAGE('Свод ДОО '!D295:CE295)</f>
        <v>5</v>
      </c>
    </row>
    <row r="391" spans="1:6" ht="16.5" thickBot="1">
      <c r="A391" s="365" t="s">
        <v>267</v>
      </c>
      <c r="B391" s="365"/>
      <c r="C391" s="365"/>
      <c r="D391" s="142">
        <f>SUM('Свод ДОО '!D296:CE296)</f>
        <v>0</v>
      </c>
    </row>
    <row r="392" spans="1:6" ht="30.75" thickBot="1">
      <c r="A392" s="266" t="s">
        <v>268</v>
      </c>
      <c r="B392" s="105" t="s">
        <v>269</v>
      </c>
      <c r="C392" s="131" t="s">
        <v>20</v>
      </c>
      <c r="D392" s="142">
        <f>SUM('Свод ДОО '!D297:CE297)</f>
        <v>39</v>
      </c>
      <c r="F392" s="146">
        <f>D22-D392-D395-D398-D401</f>
        <v>0</v>
      </c>
    </row>
    <row r="393" spans="1:6" ht="15.75" thickBot="1">
      <c r="A393" s="266"/>
      <c r="B393" s="355" t="s">
        <v>270</v>
      </c>
      <c r="C393" s="131" t="s">
        <v>30</v>
      </c>
      <c r="D393" s="142">
        <f>SUM('Свод ДОО '!D298:CE298)</f>
        <v>793</v>
      </c>
    </row>
    <row r="394" spans="1:6" ht="15.75" thickBot="1">
      <c r="A394" s="266"/>
      <c r="B394" s="355"/>
      <c r="C394" s="131" t="s">
        <v>31</v>
      </c>
      <c r="D394" s="142">
        <f>AVERAGE('Свод ДОО '!D299:CE299)</f>
        <v>100</v>
      </c>
    </row>
    <row r="395" spans="1:6" ht="30.75" thickBot="1">
      <c r="A395" s="266"/>
      <c r="B395" s="106" t="s">
        <v>271</v>
      </c>
      <c r="C395" s="131" t="s">
        <v>20</v>
      </c>
      <c r="D395" s="142">
        <f>SUM('Свод ДОО '!D300:CE300)</f>
        <v>0</v>
      </c>
    </row>
    <row r="396" spans="1:6" ht="15.75" thickBot="1">
      <c r="A396" s="266"/>
      <c r="B396" s="355" t="s">
        <v>272</v>
      </c>
      <c r="C396" s="131" t="s">
        <v>30</v>
      </c>
      <c r="D396" s="142">
        <f>SUM('Свод ДОО '!D301:CE301)</f>
        <v>0</v>
      </c>
    </row>
    <row r="397" spans="1:6" ht="15.75" thickBot="1">
      <c r="A397" s="266"/>
      <c r="B397" s="355"/>
      <c r="C397" s="131" t="s">
        <v>31</v>
      </c>
      <c r="D397" s="142">
        <f>AVERAGE('Свод ДОО '!D302:CE302)</f>
        <v>0</v>
      </c>
    </row>
    <row r="398" spans="1:6" ht="30.75" thickBot="1">
      <c r="A398" s="266"/>
      <c r="B398" s="106" t="s">
        <v>273</v>
      </c>
      <c r="C398" s="131" t="s">
        <v>20</v>
      </c>
      <c r="D398" s="142">
        <f>SUM('Свод ДОО '!D303:CE303)</f>
        <v>0</v>
      </c>
    </row>
    <row r="399" spans="1:6" ht="15.75" thickBot="1">
      <c r="A399" s="266"/>
      <c r="B399" s="355" t="s">
        <v>274</v>
      </c>
      <c r="C399" s="131" t="s">
        <v>30</v>
      </c>
      <c r="D399" s="142">
        <f>SUM('Свод ДОО '!D304:CE304)</f>
        <v>0</v>
      </c>
    </row>
    <row r="400" spans="1:6" ht="15.75" thickBot="1">
      <c r="A400" s="266"/>
      <c r="B400" s="355"/>
      <c r="C400" s="131" t="s">
        <v>31</v>
      </c>
      <c r="D400" s="142">
        <f>AVERAGE('Свод ДОО '!D305:CE305)</f>
        <v>0</v>
      </c>
    </row>
    <row r="401" spans="1:6" ht="30.75" thickBot="1">
      <c r="A401" s="266"/>
      <c r="B401" s="106" t="s">
        <v>275</v>
      </c>
      <c r="C401" s="131" t="s">
        <v>20</v>
      </c>
      <c r="D401" s="142">
        <f>SUM('Свод ДОО '!D306:CE306)</f>
        <v>0</v>
      </c>
    </row>
    <row r="402" spans="1:6" ht="15.75" thickBot="1">
      <c r="A402" s="266"/>
      <c r="B402" s="356" t="s">
        <v>276</v>
      </c>
      <c r="C402" s="131" t="s">
        <v>30</v>
      </c>
      <c r="D402" s="142">
        <f>SUM('Свод ДОО '!D307:CE307)</f>
        <v>0</v>
      </c>
    </row>
    <row r="403" spans="1:6" ht="15.75" thickBot="1">
      <c r="A403" s="266"/>
      <c r="B403" s="356"/>
      <c r="C403" s="131" t="s">
        <v>31</v>
      </c>
      <c r="D403" s="142">
        <f>AVERAGE('Свод ДОО '!D308:CE308)</f>
        <v>0</v>
      </c>
    </row>
    <row r="404" spans="1:6" ht="15.75" thickBot="1">
      <c r="A404" s="313" t="s">
        <v>277</v>
      </c>
      <c r="B404" s="105" t="s">
        <v>278</v>
      </c>
      <c r="C404" s="131" t="s">
        <v>20</v>
      </c>
      <c r="D404" s="142">
        <f>SUM('Свод ДОО '!D309:CE309)</f>
        <v>0</v>
      </c>
    </row>
    <row r="405" spans="1:6" ht="15.75" thickBot="1">
      <c r="A405" s="313"/>
      <c r="B405" s="314" t="s">
        <v>279</v>
      </c>
      <c r="C405" s="131" t="s">
        <v>30</v>
      </c>
      <c r="D405" s="142">
        <f>SUM('Свод ДОО '!D310:CE310)</f>
        <v>0</v>
      </c>
    </row>
    <row r="406" spans="1:6" ht="15.75" thickBot="1">
      <c r="A406" s="313"/>
      <c r="B406" s="314"/>
      <c r="C406" s="131" t="s">
        <v>31</v>
      </c>
      <c r="D406" s="142">
        <f>AVERAGE('Свод ДОО '!D311:CE311)</f>
        <v>0</v>
      </c>
    </row>
    <row r="407" spans="1:6">
      <c r="A407" s="315" t="s">
        <v>280</v>
      </c>
      <c r="B407" s="315"/>
      <c r="C407" s="131" t="s">
        <v>31</v>
      </c>
      <c r="D407" s="142">
        <f>AVERAGE('Свод ДОО '!D312:CE312)</f>
        <v>98.066666666666663</v>
      </c>
    </row>
    <row r="408" spans="1:6">
      <c r="A408" s="143"/>
      <c r="B408" s="307" t="s">
        <v>282</v>
      </c>
      <c r="C408" s="131" t="s">
        <v>478</v>
      </c>
      <c r="D408" s="142">
        <f>COUNTIF('Свод ДОО '!D313:CE313,'Свод (автоматический)'!C408)</f>
        <v>9</v>
      </c>
      <c r="F408" s="148">
        <f>D408+D409</f>
        <v>9</v>
      </c>
    </row>
    <row r="409" spans="1:6" ht="15.75" thickBot="1">
      <c r="A409" s="316" t="s">
        <v>281</v>
      </c>
      <c r="B409" s="308"/>
      <c r="C409" s="131" t="s">
        <v>480</v>
      </c>
      <c r="D409" s="142">
        <f>COUNTIF('Свод ДОО '!D313:CE313,'Свод (автоматический)'!C409)</f>
        <v>0</v>
      </c>
    </row>
    <row r="410" spans="1:6" ht="15.75" thickBot="1">
      <c r="A410" s="316"/>
      <c r="B410" s="318" t="s">
        <v>285</v>
      </c>
      <c r="C410" s="131" t="s">
        <v>478</v>
      </c>
      <c r="D410" s="142">
        <f>COUNTIF('Свод ДОО '!D315:CE315,'Свод (автоматический)'!C410)</f>
        <v>9</v>
      </c>
      <c r="F410" s="148">
        <f>D410+D411</f>
        <v>9</v>
      </c>
    </row>
    <row r="411" spans="1:6" ht="15.75" thickBot="1">
      <c r="A411" s="316"/>
      <c r="B411" s="300"/>
      <c r="C411" s="131" t="s">
        <v>480</v>
      </c>
      <c r="D411" s="142">
        <f>COUNTIF('Свод ДОО '!D315:CE315,'Свод (автоматический)'!C411)</f>
        <v>0</v>
      </c>
    </row>
    <row r="412" spans="1:6" ht="15.75" thickBot="1">
      <c r="A412" s="144"/>
      <c r="B412" s="319" t="s">
        <v>287</v>
      </c>
      <c r="C412" s="131" t="s">
        <v>478</v>
      </c>
      <c r="D412" s="142">
        <f>COUNTIF('Свод ДОО '!D316:CE316,'Свод (автоматический)'!C412)</f>
        <v>9</v>
      </c>
      <c r="F412" s="148">
        <f>D412+D413</f>
        <v>9</v>
      </c>
    </row>
    <row r="413" spans="1:6" ht="15.75" thickBot="1">
      <c r="A413" s="317" t="s">
        <v>286</v>
      </c>
      <c r="B413" s="303"/>
      <c r="C413" s="131" t="s">
        <v>480</v>
      </c>
      <c r="D413" s="142">
        <f>COUNTIF('Свод ДОО '!D316:CE316,'Свод (автоматический)'!C413)</f>
        <v>0</v>
      </c>
    </row>
    <row r="414" spans="1:6" ht="15.75" thickBot="1">
      <c r="A414" s="317"/>
      <c r="B414" s="364" t="s">
        <v>288</v>
      </c>
      <c r="C414" s="131" t="s">
        <v>478</v>
      </c>
      <c r="D414" s="142">
        <f>COUNTIF('Свод ДОО '!D317:CE317,'Свод (автоматический)'!C414)</f>
        <v>9</v>
      </c>
      <c r="F414" s="148">
        <f>D414+D415</f>
        <v>9</v>
      </c>
    </row>
    <row r="415" spans="1:6" ht="15.75" thickBot="1">
      <c r="A415" s="317"/>
      <c r="B415" s="284"/>
      <c r="C415" s="131" t="s">
        <v>480</v>
      </c>
      <c r="D415" s="142">
        <f>COUNTIF('Свод ДОО '!D317:CE317,'Свод (автоматический)'!C415)</f>
        <v>0</v>
      </c>
    </row>
    <row r="416" spans="1:6" ht="15.75" thickBot="1">
      <c r="A416" s="317"/>
      <c r="B416" s="298" t="s">
        <v>289</v>
      </c>
      <c r="C416" s="131" t="s">
        <v>478</v>
      </c>
      <c r="D416" s="142">
        <f>COUNTIF('Свод ДОО '!D318:CE318,'Свод (автоматический)'!C416)</f>
        <v>9</v>
      </c>
      <c r="F416" s="148">
        <f>D416+D417</f>
        <v>9</v>
      </c>
    </row>
    <row r="417" spans="1:6" ht="15.75" thickBot="1">
      <c r="A417" s="317"/>
      <c r="B417" s="284"/>
      <c r="C417" s="131" t="s">
        <v>480</v>
      </c>
      <c r="D417" s="142">
        <f>COUNTIF('Свод ДОО '!D318:CE318,'Свод (автоматический)'!C417)</f>
        <v>0</v>
      </c>
    </row>
    <row r="418" spans="1:6" ht="15.75" thickBot="1">
      <c r="A418" s="317"/>
      <c r="B418" s="298" t="s">
        <v>290</v>
      </c>
      <c r="C418" s="131" t="s">
        <v>478</v>
      </c>
      <c r="D418" s="142">
        <f>COUNTIF('Свод ДОО '!D319:CE319,'Свод (автоматический)'!C418)</f>
        <v>9</v>
      </c>
      <c r="F418" s="148">
        <f>D418+D419</f>
        <v>9</v>
      </c>
    </row>
    <row r="419" spans="1:6" ht="15.75" thickBot="1">
      <c r="A419" s="317"/>
      <c r="B419" s="284"/>
      <c r="C419" s="131" t="s">
        <v>480</v>
      </c>
      <c r="D419" s="142">
        <f>COUNTIF('Свод ДОО '!D319:CE319,'Свод (автоматический)'!C419)</f>
        <v>0</v>
      </c>
    </row>
    <row r="420" spans="1:6" ht="15.75" thickBot="1">
      <c r="A420" s="317"/>
      <c r="B420" s="296" t="s">
        <v>291</v>
      </c>
      <c r="C420" s="131" t="s">
        <v>478</v>
      </c>
      <c r="D420" s="142">
        <f>COUNTIF('Свод ДОО '!D320:CE320,'Свод (автоматический)'!C420)</f>
        <v>9</v>
      </c>
      <c r="F420" s="148">
        <f>D420+D421</f>
        <v>9</v>
      </c>
    </row>
    <row r="421" spans="1:6" ht="38.25" customHeight="1" thickBot="1">
      <c r="A421" s="317"/>
      <c r="B421" s="358"/>
      <c r="C421" s="131" t="s">
        <v>480</v>
      </c>
      <c r="D421" s="142">
        <f>COUNTIF('Свод ДОО '!D320:CE320,'Свод (автоматический)'!C421)</f>
        <v>0</v>
      </c>
    </row>
    <row r="422" spans="1:6" ht="15.75" thickBot="1">
      <c r="A422" s="317" t="s">
        <v>292</v>
      </c>
      <c r="B422" s="109" t="s">
        <v>293</v>
      </c>
      <c r="C422" s="54" t="s">
        <v>255</v>
      </c>
      <c r="D422" s="142">
        <f>AVERAGE('Свод ДОО '!D321:CE321,)</f>
        <v>4.5</v>
      </c>
    </row>
    <row r="423" spans="1:6" ht="30.75" thickBot="1">
      <c r="A423" s="317"/>
      <c r="B423" s="110" t="s">
        <v>294</v>
      </c>
      <c r="C423" s="134" t="s">
        <v>63</v>
      </c>
      <c r="D423" s="142">
        <f>AVERAGE('Свод ДОО '!D322:CE322,)</f>
        <v>4.5</v>
      </c>
    </row>
    <row r="424" spans="1:6" ht="30.75" thickBot="1">
      <c r="A424" s="317"/>
      <c r="B424" s="110" t="s">
        <v>295</v>
      </c>
      <c r="C424" s="134" t="s">
        <v>63</v>
      </c>
      <c r="D424" s="142">
        <f>AVERAGE('Свод ДОО '!D323:CE323,)</f>
        <v>4.5</v>
      </c>
    </row>
    <row r="425" spans="1:6" ht="75.75" thickBot="1">
      <c r="A425" s="317"/>
      <c r="B425" s="110" t="s">
        <v>296</v>
      </c>
      <c r="C425" s="134" t="s">
        <v>63</v>
      </c>
      <c r="D425" s="142">
        <f>AVERAGE('Свод ДОО '!D324:CE324,)</f>
        <v>4.3</v>
      </c>
    </row>
    <row r="426" spans="1:6" ht="30.75" thickBot="1">
      <c r="A426" s="317"/>
      <c r="B426" s="110" t="s">
        <v>297</v>
      </c>
      <c r="C426" s="134" t="s">
        <v>63</v>
      </c>
      <c r="D426" s="142">
        <f>AVERAGE('Свод ДОО '!D325:CE325,)</f>
        <v>4.5</v>
      </c>
    </row>
    <row r="427" spans="1:6" ht="29.25" thickBot="1">
      <c r="A427" s="317"/>
      <c r="B427" s="111" t="s">
        <v>298</v>
      </c>
      <c r="C427" s="54" t="s">
        <v>255</v>
      </c>
      <c r="D427" s="142">
        <f>AVERAGE('Свод ДОО '!D326:CE326,)</f>
        <v>4.5</v>
      </c>
    </row>
    <row r="428" spans="1:6" ht="45.75" thickBot="1">
      <c r="A428" s="317"/>
      <c r="B428" s="110" t="s">
        <v>299</v>
      </c>
      <c r="C428" s="134" t="s">
        <v>63</v>
      </c>
      <c r="D428" s="142">
        <f>AVERAGE('Свод ДОО '!D327:CE327,)</f>
        <v>4.3</v>
      </c>
    </row>
    <row r="429" spans="1:6" ht="75.75" thickBot="1">
      <c r="A429" s="317"/>
      <c r="B429" s="110" t="s">
        <v>300</v>
      </c>
      <c r="C429" s="134" t="s">
        <v>63</v>
      </c>
      <c r="D429" s="142">
        <f>AVERAGE('Свод ДОО '!D328:CE328,)</f>
        <v>4.5</v>
      </c>
    </row>
    <row r="430" spans="1:6" ht="90.75" thickBot="1">
      <c r="A430" s="317"/>
      <c r="B430" s="110" t="s">
        <v>301</v>
      </c>
      <c r="C430" s="134" t="s">
        <v>63</v>
      </c>
      <c r="D430" s="142">
        <f>AVERAGE('Свод ДОО '!D329:CE329,)</f>
        <v>4.3</v>
      </c>
    </row>
    <row r="431" spans="1:6" ht="30.75" thickBot="1">
      <c r="A431" s="317"/>
      <c r="B431" s="110" t="s">
        <v>302</v>
      </c>
      <c r="C431" s="134" t="s">
        <v>63</v>
      </c>
      <c r="D431" s="142">
        <f>AVERAGE('Свод ДОО '!D330:CE330,)</f>
        <v>4.5</v>
      </c>
    </row>
    <row r="432" spans="1:6" ht="15.75" thickBot="1">
      <c r="A432" s="317"/>
      <c r="B432" s="111" t="s">
        <v>303</v>
      </c>
      <c r="C432" s="54" t="s">
        <v>255</v>
      </c>
      <c r="D432" s="142">
        <f>AVERAGE('Свод ДОО '!D331:CE331,)</f>
        <v>4.3</v>
      </c>
    </row>
    <row r="433" spans="1:4" ht="45.75" thickBot="1">
      <c r="A433" s="317"/>
      <c r="B433" s="110" t="s">
        <v>304</v>
      </c>
      <c r="C433" s="134" t="s">
        <v>63</v>
      </c>
      <c r="D433" s="142">
        <f>AVERAGE('Свод ДОО '!D332:CE332,)</f>
        <v>4.5</v>
      </c>
    </row>
    <row r="434" spans="1:4" ht="45.75" thickBot="1">
      <c r="A434" s="317"/>
      <c r="B434" s="110" t="s">
        <v>305</v>
      </c>
      <c r="C434" s="134" t="s">
        <v>63</v>
      </c>
      <c r="D434" s="142">
        <f>AVERAGE('Свод ДОО '!D333:CE333,)</f>
        <v>4.4000000000000004</v>
      </c>
    </row>
    <row r="435" spans="1:4" ht="45.75" thickBot="1">
      <c r="A435" s="317"/>
      <c r="B435" s="110" t="s">
        <v>306</v>
      </c>
      <c r="C435" s="134" t="s">
        <v>63</v>
      </c>
      <c r="D435" s="142">
        <f>AVERAGE('Свод ДОО '!D334:CE334,)</f>
        <v>4.4000000000000004</v>
      </c>
    </row>
    <row r="436" spans="1:4" ht="45.75" thickBot="1">
      <c r="A436" s="317"/>
      <c r="B436" s="110" t="s">
        <v>307</v>
      </c>
      <c r="C436" s="134" t="s">
        <v>63</v>
      </c>
      <c r="D436" s="142">
        <f>AVERAGE('Свод ДОО '!D335:CE335,)</f>
        <v>4.5</v>
      </c>
    </row>
    <row r="437" spans="1:4" ht="30.75" thickBot="1">
      <c r="A437" s="317"/>
      <c r="B437" s="110" t="s">
        <v>308</v>
      </c>
      <c r="C437" s="134" t="s">
        <v>63</v>
      </c>
      <c r="D437" s="142">
        <f>AVERAGE('Свод ДОО '!D336:CE336,)</f>
        <v>4</v>
      </c>
    </row>
    <row r="438" spans="1:4" ht="45.75" thickBot="1">
      <c r="A438" s="317"/>
      <c r="B438" s="110" t="s">
        <v>309</v>
      </c>
      <c r="C438" s="134" t="s">
        <v>63</v>
      </c>
      <c r="D438" s="142">
        <f>AVERAGE('Свод ДОО '!D337:CE337,)</f>
        <v>4.5</v>
      </c>
    </row>
    <row r="439" spans="1:4" ht="45.75" thickBot="1">
      <c r="A439" s="317"/>
      <c r="B439" s="110" t="s">
        <v>310</v>
      </c>
      <c r="C439" s="134" t="s">
        <v>63</v>
      </c>
      <c r="D439" s="142">
        <f>AVERAGE('Свод ДОО '!D338:CE338,)</f>
        <v>4.4000000000000004</v>
      </c>
    </row>
    <row r="440" spans="1:4" ht="32.25" thickBot="1">
      <c r="A440" s="317"/>
      <c r="B440" s="112" t="s">
        <v>311</v>
      </c>
      <c r="C440" s="138" t="s">
        <v>31</v>
      </c>
      <c r="D440" s="142">
        <f>AVERAGE('Свод ДОО '!D339:CE339,)</f>
        <v>88.352941176999991</v>
      </c>
    </row>
    <row r="441" spans="1:4" ht="15.75" thickBot="1">
      <c r="A441" s="317"/>
      <c r="B441" s="111" t="s">
        <v>312</v>
      </c>
      <c r="C441" s="54" t="s">
        <v>255</v>
      </c>
      <c r="D441" s="142">
        <f>AVERAGE('Свод ДОО '!D340:CE340,)</f>
        <v>4.5</v>
      </c>
    </row>
    <row r="442" spans="1:4" ht="45.75" thickBot="1">
      <c r="A442" s="317"/>
      <c r="B442" s="110" t="s">
        <v>313</v>
      </c>
      <c r="C442" s="134" t="s">
        <v>63</v>
      </c>
      <c r="D442" s="142">
        <f>AVERAGE('Свод ДОО '!D341:CE341,)</f>
        <v>4.5</v>
      </c>
    </row>
    <row r="443" spans="1:4" ht="90.75" thickBot="1">
      <c r="A443" s="317"/>
      <c r="B443" s="110" t="s">
        <v>314</v>
      </c>
      <c r="C443" s="134" t="s">
        <v>63</v>
      </c>
      <c r="D443" s="142">
        <f>AVERAGE('Свод ДОО '!D342:CE342,)</f>
        <v>4.4000000000000004</v>
      </c>
    </row>
    <row r="444" spans="1:4" ht="60.75" thickBot="1">
      <c r="A444" s="317"/>
      <c r="B444" s="110" t="s">
        <v>315</v>
      </c>
      <c r="C444" s="134" t="s">
        <v>63</v>
      </c>
      <c r="D444" s="142">
        <f>AVERAGE('Свод ДОО '!D343:CE343,)</f>
        <v>4.5</v>
      </c>
    </row>
    <row r="445" spans="1:4" ht="29.25" thickBot="1">
      <c r="A445" s="317"/>
      <c r="B445" s="111" t="s">
        <v>316</v>
      </c>
      <c r="C445" s="54" t="s">
        <v>255</v>
      </c>
      <c r="D445" s="142">
        <f>AVERAGE('Свод ДОО '!D344:CE344,)</f>
        <v>4.5</v>
      </c>
    </row>
    <row r="446" spans="1:4" ht="75.75" thickBot="1">
      <c r="A446" s="317"/>
      <c r="B446" s="110" t="s">
        <v>317</v>
      </c>
      <c r="C446" s="134" t="s">
        <v>63</v>
      </c>
      <c r="D446" s="142">
        <f>AVERAGE('Свод ДОО '!D345:CE345,)</f>
        <v>4.5</v>
      </c>
    </row>
    <row r="447" spans="1:4" ht="60.75" thickBot="1">
      <c r="A447" s="317"/>
      <c r="B447" s="110" t="s">
        <v>318</v>
      </c>
      <c r="C447" s="134" t="s">
        <v>63</v>
      </c>
      <c r="D447" s="142">
        <f>AVERAGE('Свод ДОО '!D346:CE346,)</f>
        <v>4.5</v>
      </c>
    </row>
    <row r="448" spans="1:4" ht="60.75" thickBot="1">
      <c r="A448" s="317"/>
      <c r="B448" s="110" t="s">
        <v>319</v>
      </c>
      <c r="C448" s="134" t="s">
        <v>63</v>
      </c>
      <c r="D448" s="142">
        <f>AVERAGE('Свод ДОО '!D347:CE347,)</f>
        <v>4.2222222222222223</v>
      </c>
    </row>
    <row r="449" spans="1:4" ht="90.75" thickBot="1">
      <c r="A449" s="317"/>
      <c r="B449" s="110" t="s">
        <v>320</v>
      </c>
      <c r="C449" s="134" t="s">
        <v>63</v>
      </c>
      <c r="D449" s="142">
        <f>AVERAGE('Свод ДОО '!D348:CE348,)</f>
        <v>4.5</v>
      </c>
    </row>
    <row r="450" spans="1:4" ht="29.25" thickBot="1">
      <c r="A450" s="317"/>
      <c r="B450" s="111" t="s">
        <v>321</v>
      </c>
      <c r="C450" s="54" t="s">
        <v>255</v>
      </c>
      <c r="D450" s="142">
        <f>AVERAGE('Свод ДОО '!D349:CE349,)</f>
        <v>4.5</v>
      </c>
    </row>
    <row r="451" spans="1:4" ht="45.75" thickBot="1">
      <c r="A451" s="317"/>
      <c r="B451" s="110" t="s">
        <v>322</v>
      </c>
      <c r="C451" s="134" t="s">
        <v>63</v>
      </c>
      <c r="D451" s="142">
        <f>AVERAGE('Свод ДОО '!D350:CE350,)</f>
        <v>4.5</v>
      </c>
    </row>
    <row r="452" spans="1:4" ht="30.75" thickBot="1">
      <c r="A452" s="317"/>
      <c r="B452" s="110" t="s">
        <v>323</v>
      </c>
      <c r="C452" s="134" t="s">
        <v>63</v>
      </c>
      <c r="D452" s="142">
        <f>AVERAGE('Свод ДОО '!D351:CE351,)</f>
        <v>4.3</v>
      </c>
    </row>
    <row r="453" spans="1:4" ht="30.75" thickBot="1">
      <c r="A453" s="317"/>
      <c r="B453" s="110" t="s">
        <v>324</v>
      </c>
      <c r="C453" s="134" t="s">
        <v>63</v>
      </c>
      <c r="D453" s="142">
        <f>AVERAGE('Свод ДОО '!D352:CE352,)</f>
        <v>4.4000000000000004</v>
      </c>
    </row>
    <row r="454" spans="1:4" ht="30.75" thickBot="1">
      <c r="A454" s="317"/>
      <c r="B454" s="110" t="s">
        <v>325</v>
      </c>
      <c r="C454" s="134" t="s">
        <v>63</v>
      </c>
      <c r="D454" s="142">
        <f>AVERAGE('Свод ДОО '!D353:CE353,)</f>
        <v>4.4000000000000004</v>
      </c>
    </row>
    <row r="455" spans="1:4" ht="15.75" thickBot="1">
      <c r="A455" s="317"/>
      <c r="B455" s="110" t="s">
        <v>326</v>
      </c>
      <c r="C455" s="134" t="s">
        <v>63</v>
      </c>
      <c r="D455" s="142">
        <f>AVERAGE('Свод ДОО '!D354:CE354,)</f>
        <v>4.4000000000000004</v>
      </c>
    </row>
    <row r="456" spans="1:4" ht="30.75" thickBot="1">
      <c r="A456" s="317"/>
      <c r="B456" s="110" t="s">
        <v>327</v>
      </c>
      <c r="C456" s="134" t="s">
        <v>63</v>
      </c>
      <c r="D456" s="142">
        <f>AVERAGE('Свод ДОО '!D355:CE355,)</f>
        <v>4.5</v>
      </c>
    </row>
    <row r="457" spans="1:4" ht="60.75" thickBot="1">
      <c r="A457" s="317"/>
      <c r="B457" s="110" t="s">
        <v>328</v>
      </c>
      <c r="C457" s="134" t="s">
        <v>63</v>
      </c>
      <c r="D457" s="142">
        <f>AVERAGE('Свод ДОО '!D356:CE356,)</f>
        <v>4.5</v>
      </c>
    </row>
    <row r="458" spans="1:4" ht="29.25" thickBot="1">
      <c r="A458" s="317"/>
      <c r="B458" s="107" t="s">
        <v>316</v>
      </c>
      <c r="C458" s="54" t="s">
        <v>255</v>
      </c>
      <c r="D458" s="142">
        <f>AVERAGE('Свод ДОО '!D357:CE357,)</f>
        <v>4.5</v>
      </c>
    </row>
    <row r="459" spans="1:4" ht="75.75" thickBot="1">
      <c r="A459" s="317"/>
      <c r="B459" s="110" t="s">
        <v>329</v>
      </c>
      <c r="C459" s="134" t="s">
        <v>63</v>
      </c>
      <c r="D459" s="142">
        <f>AVERAGE('Свод ДОО '!D358:CE358,)</f>
        <v>4.5</v>
      </c>
    </row>
    <row r="460" spans="1:4" ht="45.75" thickBot="1">
      <c r="A460" s="317"/>
      <c r="B460" s="110" t="s">
        <v>330</v>
      </c>
      <c r="C460" s="134" t="s">
        <v>63</v>
      </c>
      <c r="D460" s="142">
        <f>AVERAGE('Свод ДОО '!D359:CE359,)</f>
        <v>4.5</v>
      </c>
    </row>
    <row r="461" spans="1:4" ht="45.75" thickBot="1">
      <c r="A461" s="317"/>
      <c r="B461" s="108" t="s">
        <v>331</v>
      </c>
      <c r="C461" s="134" t="s">
        <v>63</v>
      </c>
      <c r="D461" s="142">
        <f>AVERAGE('Свод ДОО '!D360:CE360,)</f>
        <v>4.4000000000000004</v>
      </c>
    </row>
    <row r="462" spans="1:4" ht="15.75" thickBot="1">
      <c r="A462" s="309" t="s">
        <v>332</v>
      </c>
      <c r="B462" s="309"/>
      <c r="C462" s="54" t="s">
        <v>31</v>
      </c>
      <c r="D462" s="142">
        <f>AVERAGE('Свод ДОО '!D361:CE361,)</f>
        <v>84.5</v>
      </c>
    </row>
    <row r="463" spans="1:4" ht="29.25" thickBot="1">
      <c r="A463" s="310" t="s">
        <v>333</v>
      </c>
      <c r="B463" s="113" t="s">
        <v>334</v>
      </c>
      <c r="C463" s="54" t="s">
        <v>335</v>
      </c>
      <c r="D463" s="142">
        <f>AVERAGE('Свод ДОО '!D362:CE362,)</f>
        <v>4.5</v>
      </c>
    </row>
    <row r="464" spans="1:4" ht="45.75" thickBot="1">
      <c r="A464" s="310"/>
      <c r="B464" s="96" t="s">
        <v>336</v>
      </c>
      <c r="C464" s="139" t="s">
        <v>63</v>
      </c>
      <c r="D464" s="142">
        <f>AVERAGE('Свод ДОО '!D363:CE363,)</f>
        <v>4.4000000000000004</v>
      </c>
    </row>
    <row r="465" spans="1:4" ht="45.75" thickBot="1">
      <c r="A465" s="310"/>
      <c r="B465" s="96" t="s">
        <v>337</v>
      </c>
      <c r="C465" s="139" t="s">
        <v>63</v>
      </c>
      <c r="D465" s="142">
        <f>AVERAGE('Свод ДОО '!D364:CE364,)</f>
        <v>4.5</v>
      </c>
    </row>
    <row r="466" spans="1:4" ht="15.75" thickBot="1">
      <c r="A466" s="310"/>
      <c r="B466" s="114" t="s">
        <v>338</v>
      </c>
      <c r="C466" s="139" t="s">
        <v>63</v>
      </c>
      <c r="D466" s="142">
        <f>AVERAGE('Свод ДОО '!D365:CE365,)</f>
        <v>4.5</v>
      </c>
    </row>
    <row r="467" spans="1:4" ht="15.75" thickBot="1">
      <c r="A467" s="310"/>
      <c r="B467" s="55" t="s">
        <v>339</v>
      </c>
      <c r="C467" s="54" t="s">
        <v>63</v>
      </c>
      <c r="D467" s="142">
        <f>AVERAGE('Свод ДОО '!D366:CE366,)</f>
        <v>4.3</v>
      </c>
    </row>
    <row r="468" spans="1:4" ht="15.75" thickBot="1">
      <c r="A468" s="310"/>
      <c r="B468" s="55" t="s">
        <v>340</v>
      </c>
      <c r="C468" s="54" t="s">
        <v>255</v>
      </c>
      <c r="D468" s="142">
        <f>AVERAGE('Свод ДОО '!D367:CE367,)</f>
        <v>4.2</v>
      </c>
    </row>
    <row r="469" spans="1:4" ht="45.75" thickBot="1">
      <c r="A469" s="310"/>
      <c r="B469" s="96" t="s">
        <v>341</v>
      </c>
      <c r="C469" s="139" t="s">
        <v>63</v>
      </c>
      <c r="D469" s="142">
        <f>AVERAGE('Свод ДОО '!D368:CE368,)</f>
        <v>4.4000000000000004</v>
      </c>
    </row>
    <row r="470" spans="1:4" ht="45.75" thickBot="1">
      <c r="A470" s="310"/>
      <c r="B470" s="96" t="s">
        <v>342</v>
      </c>
      <c r="C470" s="139" t="s">
        <v>63</v>
      </c>
      <c r="D470" s="142">
        <f>AVERAGE('Свод ДОО '!D369:CE369,)</f>
        <v>4.2</v>
      </c>
    </row>
    <row r="471" spans="1:4" ht="60.75" thickBot="1">
      <c r="A471" s="310"/>
      <c r="B471" s="96" t="s">
        <v>343</v>
      </c>
      <c r="C471" s="139" t="s">
        <v>63</v>
      </c>
      <c r="D471" s="142">
        <f>AVERAGE('Свод ДОО '!D370:CE370,)</f>
        <v>4.0999999999999996</v>
      </c>
    </row>
    <row r="472" spans="1:4" ht="15.75" thickBot="1">
      <c r="A472" s="310"/>
      <c r="B472" s="55" t="s">
        <v>344</v>
      </c>
      <c r="C472" s="54" t="s">
        <v>255</v>
      </c>
      <c r="D472" s="142">
        <f>AVERAGE('Свод ДОО '!D371:CE371,)</f>
        <v>4.4000000000000004</v>
      </c>
    </row>
    <row r="473" spans="1:4" ht="60.75" thickBot="1">
      <c r="A473" s="310"/>
      <c r="B473" s="96" t="s">
        <v>345</v>
      </c>
      <c r="C473" s="139" t="s">
        <v>63</v>
      </c>
      <c r="D473" s="142">
        <f>AVERAGE('Свод ДОО '!D372:CE372,)</f>
        <v>4.3</v>
      </c>
    </row>
    <row r="474" spans="1:4" ht="30.75" thickBot="1">
      <c r="A474" s="310"/>
      <c r="B474" s="96" t="s">
        <v>346</v>
      </c>
      <c r="C474" s="139" t="s">
        <v>63</v>
      </c>
      <c r="D474" s="142">
        <f>AVERAGE('Свод ДОО '!D373:CE373,)</f>
        <v>4.3</v>
      </c>
    </row>
    <row r="475" spans="1:4" ht="60.75" thickBot="1">
      <c r="A475" s="310"/>
      <c r="B475" s="97" t="s">
        <v>347</v>
      </c>
      <c r="C475" s="139" t="s">
        <v>63</v>
      </c>
      <c r="D475" s="142">
        <f>AVERAGE('Свод ДОО '!D374:CE374,)</f>
        <v>4.2</v>
      </c>
    </row>
    <row r="476" spans="1:4" ht="30.75" thickBot="1">
      <c r="A476" s="310"/>
      <c r="B476" s="96" t="s">
        <v>346</v>
      </c>
      <c r="C476" s="139" t="s">
        <v>63</v>
      </c>
      <c r="D476" s="142">
        <f>AVERAGE('Свод ДОО '!D375:CE375,)</f>
        <v>4.2</v>
      </c>
    </row>
    <row r="477" spans="1:4" ht="15.75" thickBot="1">
      <c r="A477" s="310"/>
      <c r="B477" s="55" t="s">
        <v>348</v>
      </c>
      <c r="C477" s="54" t="s">
        <v>255</v>
      </c>
      <c r="D477" s="142">
        <f>AVERAGE('Свод ДОО '!D376:CE376,)</f>
        <v>4</v>
      </c>
    </row>
    <row r="478" spans="1:4" ht="45.75" thickBot="1">
      <c r="A478" s="310"/>
      <c r="B478" s="96" t="s">
        <v>349</v>
      </c>
      <c r="C478" s="139" t="s">
        <v>63</v>
      </c>
      <c r="D478" s="142">
        <f>AVERAGE('Свод ДОО '!D377:CE377,)</f>
        <v>3.9</v>
      </c>
    </row>
    <row r="479" spans="1:4" ht="60.75" thickBot="1">
      <c r="A479" s="310"/>
      <c r="B479" s="96" t="s">
        <v>350</v>
      </c>
      <c r="C479" s="139" t="s">
        <v>63</v>
      </c>
      <c r="D479" s="142">
        <f>AVERAGE('Свод ДОО '!D378:CE378,)</f>
        <v>3.8</v>
      </c>
    </row>
    <row r="480" spans="1:4" ht="30.75" thickBot="1">
      <c r="A480" s="310"/>
      <c r="B480" s="96" t="s">
        <v>351</v>
      </c>
      <c r="C480" s="139" t="s">
        <v>63</v>
      </c>
      <c r="D480" s="142">
        <f>AVERAGE('Свод ДОО '!D379:CE379,)</f>
        <v>4.3</v>
      </c>
    </row>
    <row r="481" spans="1:6" ht="15.75" thickBot="1">
      <c r="A481" s="310"/>
      <c r="B481" s="56" t="s">
        <v>352</v>
      </c>
      <c r="C481" s="54" t="s">
        <v>63</v>
      </c>
      <c r="D481" s="142">
        <f>AVERAGE('Свод ДОО '!D380:CE380,)</f>
        <v>4</v>
      </c>
    </row>
    <row r="482" spans="1:6" ht="15.75" thickBot="1">
      <c r="A482" s="250" t="s">
        <v>353</v>
      </c>
      <c r="B482" s="83" t="s">
        <v>354</v>
      </c>
      <c r="C482" s="131" t="s">
        <v>355</v>
      </c>
      <c r="D482" s="142">
        <f>SUM('Свод ДОО '!D381:CE381,)</f>
        <v>38</v>
      </c>
    </row>
    <row r="483" spans="1:6" ht="15.75" thickBot="1">
      <c r="A483" s="250"/>
      <c r="B483" s="311" t="s">
        <v>356</v>
      </c>
      <c r="C483" s="131" t="s">
        <v>357</v>
      </c>
      <c r="D483" s="142">
        <f>SUM('Свод ДОО '!D382:CE382,)</f>
        <v>779</v>
      </c>
    </row>
    <row r="484" spans="1:6" ht="15.75" thickBot="1">
      <c r="A484" s="250"/>
      <c r="B484" s="311"/>
      <c r="C484" s="131" t="s">
        <v>31</v>
      </c>
      <c r="D484" s="142">
        <f>AVERAGE('Свод ДОО '!D383:CE383)</f>
        <v>97.611111111111114</v>
      </c>
    </row>
    <row r="485" spans="1:6" ht="15.75" thickBot="1">
      <c r="A485" s="250"/>
      <c r="B485" s="90" t="s">
        <v>358</v>
      </c>
      <c r="C485" s="131" t="s">
        <v>355</v>
      </c>
      <c r="D485" s="142">
        <f>SUM('Свод ДОО '!D384:CE384,)</f>
        <v>2</v>
      </c>
    </row>
    <row r="486" spans="1:6" ht="15.75" thickBot="1">
      <c r="A486" s="250"/>
      <c r="B486" s="311" t="s">
        <v>356</v>
      </c>
      <c r="C486" s="131" t="s">
        <v>357</v>
      </c>
      <c r="D486" s="142">
        <f>SUM('Свод ДОО '!D385:CE385,)</f>
        <v>41</v>
      </c>
    </row>
    <row r="487" spans="1:6" ht="15.75" thickBot="1">
      <c r="A487" s="250"/>
      <c r="B487" s="311"/>
      <c r="C487" s="131" t="s">
        <v>31</v>
      </c>
      <c r="D487" s="142">
        <f>AVERAGE('Свод ДОО '!D386:CE386)</f>
        <v>6.2888888888888888</v>
      </c>
    </row>
    <row r="488" spans="1:6" ht="15.75" thickBot="1">
      <c r="A488" s="250"/>
      <c r="B488" s="90" t="s">
        <v>359</v>
      </c>
      <c r="C488" s="131" t="s">
        <v>355</v>
      </c>
      <c r="D488" s="142">
        <f>SUM('Свод ДОО '!D387:CE387,)</f>
        <v>0</v>
      </c>
    </row>
    <row r="489" spans="1:6" ht="15.75" thickBot="1">
      <c r="A489" s="250"/>
      <c r="B489" s="311" t="s">
        <v>356</v>
      </c>
      <c r="C489" s="131" t="s">
        <v>357</v>
      </c>
      <c r="D489" s="142">
        <f>SUM('Свод ДОО '!D388:CE388,)</f>
        <v>0</v>
      </c>
    </row>
    <row r="490" spans="1:6" ht="15.75" thickBot="1">
      <c r="A490" s="250"/>
      <c r="B490" s="311"/>
      <c r="C490" s="131" t="s">
        <v>31</v>
      </c>
      <c r="D490" s="142">
        <f>AVERAGE('Свод ДОО '!D389:CE389)</f>
        <v>0</v>
      </c>
    </row>
    <row r="491" spans="1:6" ht="15.75" thickBot="1">
      <c r="A491" s="250"/>
      <c r="B491" s="90" t="s">
        <v>360</v>
      </c>
      <c r="C491" s="131" t="s">
        <v>355</v>
      </c>
      <c r="D491" s="142">
        <f>SUM('Свод ДОО '!D390:CE390,)</f>
        <v>0</v>
      </c>
    </row>
    <row r="492" spans="1:6" ht="15.75" thickBot="1">
      <c r="A492" s="250"/>
      <c r="B492" s="312" t="s">
        <v>356</v>
      </c>
      <c r="C492" s="131" t="s">
        <v>357</v>
      </c>
      <c r="D492" s="142">
        <f>SUM('Свод ДОО '!D391:CE391,)</f>
        <v>0</v>
      </c>
    </row>
    <row r="493" spans="1:6" ht="15.75" thickBot="1">
      <c r="A493" s="250"/>
      <c r="B493" s="312"/>
      <c r="C493" s="131" t="s">
        <v>31</v>
      </c>
      <c r="D493" s="142">
        <f>AVERAGE('Свод ДОО '!D392:CE392)</f>
        <v>0</v>
      </c>
    </row>
    <row r="494" spans="1:6" ht="15.75" thickBot="1">
      <c r="A494" s="250" t="s">
        <v>361</v>
      </c>
      <c r="B494" s="93" t="s">
        <v>362</v>
      </c>
      <c r="C494" s="140" t="s">
        <v>20</v>
      </c>
      <c r="D494" s="142">
        <f>SUM('Свод ДОО '!D393:CE393,)</f>
        <v>3</v>
      </c>
      <c r="F494" s="146">
        <f>D22-D494-D501-D508-D515-D522-D529</f>
        <v>0</v>
      </c>
    </row>
    <row r="495" spans="1:6" ht="15.75" thickBot="1">
      <c r="A495" s="250"/>
      <c r="B495" s="347" t="s">
        <v>363</v>
      </c>
      <c r="C495" s="140" t="s">
        <v>30</v>
      </c>
      <c r="D495" s="142">
        <f>SUM('Свод ДОО '!D394:CE394,)</f>
        <v>49</v>
      </c>
      <c r="F495" s="146">
        <f>D23-D495-D502-D509-D516-D523-D530</f>
        <v>0</v>
      </c>
    </row>
    <row r="496" spans="1:6" ht="15.75" thickBot="1">
      <c r="A496" s="250"/>
      <c r="B496" s="347"/>
      <c r="C496" s="140" t="s">
        <v>31</v>
      </c>
      <c r="D496" s="142">
        <f>AVERAGE('Свод ДОО '!D395:CE395)</f>
        <v>6.0444444444444443</v>
      </c>
    </row>
    <row r="497" spans="1:4" ht="15.75" thickBot="1">
      <c r="A497" s="250"/>
      <c r="B497" s="347" t="s">
        <v>364</v>
      </c>
      <c r="C497" s="140" t="s">
        <v>30</v>
      </c>
      <c r="D497" s="142">
        <f>SUM('Свод ДОО '!D396:CE396,)</f>
        <v>0</v>
      </c>
    </row>
    <row r="498" spans="1:4" ht="15.75" thickBot="1">
      <c r="A498" s="250"/>
      <c r="B498" s="347"/>
      <c r="C498" s="140" t="s">
        <v>31</v>
      </c>
      <c r="D498" s="142" t="e">
        <f>AVERAGE('Свод ДОО '!D397:CE397)</f>
        <v>#DIV/0!</v>
      </c>
    </row>
    <row r="499" spans="1:4" ht="15.75" thickBot="1">
      <c r="A499" s="250"/>
      <c r="B499" s="347" t="s">
        <v>365</v>
      </c>
      <c r="C499" s="140" t="s">
        <v>30</v>
      </c>
      <c r="D499" s="142">
        <f>SUM('Свод ДОО '!D398:CE398,)</f>
        <v>0</v>
      </c>
    </row>
    <row r="500" spans="1:4" ht="15.75" thickBot="1">
      <c r="A500" s="250"/>
      <c r="B500" s="347"/>
      <c r="C500" s="140" t="s">
        <v>31</v>
      </c>
      <c r="D500" s="142" t="e">
        <f>AVERAGE('Свод ДОО '!D399:CE399)</f>
        <v>#DIV/0!</v>
      </c>
    </row>
    <row r="501" spans="1:4" ht="15.75" thickBot="1">
      <c r="A501" s="250"/>
      <c r="B501" s="85" t="s">
        <v>366</v>
      </c>
      <c r="C501" s="140" t="s">
        <v>20</v>
      </c>
      <c r="D501" s="142">
        <f>SUM('Свод ДОО '!D400:CE400,)</f>
        <v>10</v>
      </c>
    </row>
    <row r="502" spans="1:4" ht="15.75" thickBot="1">
      <c r="A502" s="250"/>
      <c r="B502" s="347" t="s">
        <v>363</v>
      </c>
      <c r="C502" s="140" t="s">
        <v>30</v>
      </c>
      <c r="D502" s="142">
        <f>SUM('Свод ДОО '!D401:CE401,)</f>
        <v>202</v>
      </c>
    </row>
    <row r="503" spans="1:4" ht="15.75" thickBot="1">
      <c r="A503" s="250"/>
      <c r="B503" s="347"/>
      <c r="C503" s="140" t="s">
        <v>31</v>
      </c>
      <c r="D503" s="142">
        <f>AVERAGE('Свод ДОО '!D402:CE402)</f>
        <v>21.677777777777777</v>
      </c>
    </row>
    <row r="504" spans="1:4" ht="15.75" thickBot="1">
      <c r="A504" s="250"/>
      <c r="B504" s="347" t="s">
        <v>364</v>
      </c>
      <c r="C504" s="140" t="s">
        <v>30</v>
      </c>
      <c r="D504" s="142">
        <f>SUM('Свод ДОО '!D403:CE403,)</f>
        <v>0</v>
      </c>
    </row>
    <row r="505" spans="1:4" ht="15.75" thickBot="1">
      <c r="A505" s="250"/>
      <c r="B505" s="347"/>
      <c r="C505" s="140" t="s">
        <v>31</v>
      </c>
      <c r="D505" s="142" t="e">
        <f>AVERAGE('Свод ДОО '!D404:CE404)</f>
        <v>#DIV/0!</v>
      </c>
    </row>
    <row r="506" spans="1:4" ht="15.75" thickBot="1">
      <c r="A506" s="250"/>
      <c r="B506" s="347" t="s">
        <v>365</v>
      </c>
      <c r="C506" s="140" t="s">
        <v>30</v>
      </c>
      <c r="D506" s="142">
        <f>SUM('Свод ДОО '!D405:CE405,)</f>
        <v>1</v>
      </c>
    </row>
    <row r="507" spans="1:4" ht="15.75" thickBot="1">
      <c r="A507" s="250"/>
      <c r="B507" s="347"/>
      <c r="C507" s="140" t="s">
        <v>31</v>
      </c>
      <c r="D507" s="142" t="e">
        <f>AVERAGE('Свод ДОО '!D406:CE406)</f>
        <v>#DIV/0!</v>
      </c>
    </row>
    <row r="508" spans="1:4" ht="15.75" thickBot="1">
      <c r="A508" s="250"/>
      <c r="B508" s="85" t="s">
        <v>367</v>
      </c>
      <c r="C508" s="140" t="s">
        <v>20</v>
      </c>
      <c r="D508" s="142">
        <f>SUM('Свод ДОО '!D407:CE407,)</f>
        <v>6</v>
      </c>
    </row>
    <row r="509" spans="1:4" ht="15.75" thickBot="1">
      <c r="A509" s="250"/>
      <c r="B509" s="347" t="s">
        <v>363</v>
      </c>
      <c r="C509" s="140" t="s">
        <v>30</v>
      </c>
      <c r="D509" s="142">
        <f>SUM('Свод ДОО '!D408:CE408,)</f>
        <v>135</v>
      </c>
    </row>
    <row r="510" spans="1:4" ht="15.75" thickBot="1">
      <c r="A510" s="250"/>
      <c r="B510" s="347"/>
      <c r="C510" s="140" t="s">
        <v>31</v>
      </c>
      <c r="D510" s="142">
        <f>AVERAGE('Свод ДОО '!D409:CE409)</f>
        <v>14.077777777777776</v>
      </c>
    </row>
    <row r="511" spans="1:4" ht="15.75" thickBot="1">
      <c r="A511" s="250"/>
      <c r="B511" s="347" t="s">
        <v>364</v>
      </c>
      <c r="C511" s="140" t="s">
        <v>30</v>
      </c>
      <c r="D511" s="142">
        <f>SUM('Свод ДОО '!D410:CE410,)</f>
        <v>0</v>
      </c>
    </row>
    <row r="512" spans="1:4" ht="15.75" thickBot="1">
      <c r="A512" s="250"/>
      <c r="B512" s="347"/>
      <c r="C512" s="140" t="s">
        <v>31</v>
      </c>
      <c r="D512" s="142" t="e">
        <f>AVERAGE('Свод ДОО '!D411:CE411)</f>
        <v>#DIV/0!</v>
      </c>
    </row>
    <row r="513" spans="1:4" ht="15.75" thickBot="1">
      <c r="A513" s="250"/>
      <c r="B513" s="347" t="s">
        <v>365</v>
      </c>
      <c r="C513" s="140" t="s">
        <v>30</v>
      </c>
      <c r="D513" s="142">
        <f>SUM('Свод ДОО '!D412:CE412,)</f>
        <v>2</v>
      </c>
    </row>
    <row r="514" spans="1:4" ht="15.75" thickBot="1">
      <c r="A514" s="250"/>
      <c r="B514" s="347"/>
      <c r="C514" s="140" t="s">
        <v>31</v>
      </c>
      <c r="D514" s="142" t="e">
        <f>AVERAGE('Свод ДОО '!D413:CE413)</f>
        <v>#DIV/0!</v>
      </c>
    </row>
    <row r="515" spans="1:4" ht="15.75" thickBot="1">
      <c r="A515" s="250"/>
      <c r="B515" s="85" t="s">
        <v>368</v>
      </c>
      <c r="C515" s="140" t="s">
        <v>20</v>
      </c>
      <c r="D515" s="142">
        <f>SUM('Свод ДОО '!D414:CE414,)</f>
        <v>6</v>
      </c>
    </row>
    <row r="516" spans="1:4" ht="15.75" thickBot="1">
      <c r="A516" s="250"/>
      <c r="B516" s="347" t="s">
        <v>363</v>
      </c>
      <c r="C516" s="140" t="s">
        <v>30</v>
      </c>
      <c r="D516" s="142">
        <f>SUM('Свод ДОО '!D415:CE415,)</f>
        <v>135</v>
      </c>
    </row>
    <row r="517" spans="1:4" ht="15.75" thickBot="1">
      <c r="A517" s="250"/>
      <c r="B517" s="347"/>
      <c r="C517" s="140" t="s">
        <v>31</v>
      </c>
      <c r="D517" s="142">
        <f>AVERAGE('Свод ДОО '!D416:CE416)</f>
        <v>14.122222222222222</v>
      </c>
    </row>
    <row r="518" spans="1:4" ht="15.75" thickBot="1">
      <c r="A518" s="250"/>
      <c r="B518" s="347" t="s">
        <v>364</v>
      </c>
      <c r="C518" s="140" t="s">
        <v>30</v>
      </c>
      <c r="D518" s="142">
        <f>SUM('Свод ДОО '!D417:CE417,)</f>
        <v>0</v>
      </c>
    </row>
    <row r="519" spans="1:4" ht="15.75" thickBot="1">
      <c r="A519" s="250"/>
      <c r="B519" s="347"/>
      <c r="C519" s="140" t="s">
        <v>31</v>
      </c>
      <c r="D519" s="142" t="e">
        <f>AVERAGE('Свод ДОО '!D418:CE418)</f>
        <v>#DIV/0!</v>
      </c>
    </row>
    <row r="520" spans="1:4" ht="15.75" thickBot="1">
      <c r="A520" s="250"/>
      <c r="B520" s="347" t="s">
        <v>365</v>
      </c>
      <c r="C520" s="140" t="s">
        <v>30</v>
      </c>
      <c r="D520" s="142">
        <f>SUM('Свод ДОО '!D419:CE419,)</f>
        <v>1</v>
      </c>
    </row>
    <row r="521" spans="1:4" ht="15.75" thickBot="1">
      <c r="A521" s="250"/>
      <c r="B521" s="347"/>
      <c r="C521" s="140" t="s">
        <v>31</v>
      </c>
      <c r="D521" s="142" t="e">
        <f>AVERAGE('Свод ДОО '!D420:CE420)</f>
        <v>#DIV/0!</v>
      </c>
    </row>
    <row r="522" spans="1:4" ht="15.75" thickBot="1">
      <c r="A522" s="250"/>
      <c r="B522" s="85" t="s">
        <v>369</v>
      </c>
      <c r="C522" s="140" t="s">
        <v>20</v>
      </c>
      <c r="D522" s="142">
        <f>SUM('Свод ДОО '!D421:CE421,)</f>
        <v>6</v>
      </c>
    </row>
    <row r="523" spans="1:4" ht="15.75" thickBot="1">
      <c r="A523" s="250"/>
      <c r="B523" s="347" t="s">
        <v>363</v>
      </c>
      <c r="C523" s="140" t="s">
        <v>30</v>
      </c>
      <c r="D523" s="142">
        <f>SUM('Свод ДОО '!D422:CE422,)</f>
        <v>127</v>
      </c>
    </row>
    <row r="524" spans="1:4" ht="15.75" thickBot="1">
      <c r="A524" s="250"/>
      <c r="B524" s="347"/>
      <c r="C524" s="140" t="s">
        <v>31</v>
      </c>
      <c r="D524" s="142">
        <f>AVERAGE('Свод ДОО '!D423:CE423)</f>
        <v>13.688888888888888</v>
      </c>
    </row>
    <row r="525" spans="1:4" ht="15.75" thickBot="1">
      <c r="A525" s="250"/>
      <c r="B525" s="347" t="s">
        <v>364</v>
      </c>
      <c r="C525" s="140" t="s">
        <v>30</v>
      </c>
      <c r="D525" s="142">
        <f>SUM('Свод ДОО '!D424:CE424,)</f>
        <v>0</v>
      </c>
    </row>
    <row r="526" spans="1:4" ht="15.75" thickBot="1">
      <c r="A526" s="250"/>
      <c r="B526" s="347"/>
      <c r="C526" s="140" t="s">
        <v>31</v>
      </c>
      <c r="D526" s="142" t="e">
        <f>AVERAGE('Свод ДОО '!D425:CE425)</f>
        <v>#DIV/0!</v>
      </c>
    </row>
    <row r="527" spans="1:4" ht="15.75" thickBot="1">
      <c r="A527" s="250"/>
      <c r="B527" s="347" t="s">
        <v>365</v>
      </c>
      <c r="C527" s="140" t="s">
        <v>30</v>
      </c>
      <c r="D527" s="142">
        <f>SUM('Свод ДОО '!D426:CE426,)</f>
        <v>0</v>
      </c>
    </row>
    <row r="528" spans="1:4" ht="15.75" thickBot="1">
      <c r="A528" s="250"/>
      <c r="B528" s="347"/>
      <c r="C528" s="140" t="s">
        <v>31</v>
      </c>
      <c r="D528" s="142" t="e">
        <f>AVERAGE('Свод ДОО '!D427:CE427)</f>
        <v>#DIV/0!</v>
      </c>
    </row>
    <row r="529" spans="1:4" ht="15.75" thickBot="1">
      <c r="A529" s="250"/>
      <c r="B529" s="85" t="s">
        <v>370</v>
      </c>
      <c r="C529" s="140" t="s">
        <v>20</v>
      </c>
      <c r="D529" s="142">
        <f>SUM('Свод ДОО '!D428:CE428,)</f>
        <v>8</v>
      </c>
    </row>
    <row r="530" spans="1:4" ht="15.75" thickBot="1">
      <c r="A530" s="250"/>
      <c r="B530" s="347" t="s">
        <v>363</v>
      </c>
      <c r="C530" s="140" t="s">
        <v>30</v>
      </c>
      <c r="D530" s="142">
        <f>SUM('Свод ДОО '!D429:CE429)</f>
        <v>145</v>
      </c>
    </row>
    <row r="531" spans="1:4" ht="15.75" thickBot="1">
      <c r="A531" s="250"/>
      <c r="B531" s="347"/>
      <c r="C531" s="140" t="s">
        <v>31</v>
      </c>
      <c r="D531" s="142">
        <f>AVERAGE('Свод ДОО '!D430:CE430)</f>
        <v>30.422222222222224</v>
      </c>
    </row>
    <row r="532" spans="1:4" ht="15.75" thickBot="1">
      <c r="A532" s="250"/>
      <c r="B532" s="347" t="s">
        <v>364</v>
      </c>
      <c r="C532" s="140" t="s">
        <v>30</v>
      </c>
      <c r="D532" s="142">
        <f>SUM('Свод ДОО '!D431:CE431,)</f>
        <v>0</v>
      </c>
    </row>
    <row r="533" spans="1:4" ht="15.75" thickBot="1">
      <c r="A533" s="250"/>
      <c r="B533" s="347"/>
      <c r="C533" s="140" t="s">
        <v>31</v>
      </c>
      <c r="D533" s="142" t="e">
        <f>AVERAGE('Свод ДОО '!D432:CE432)</f>
        <v>#DIV/0!</v>
      </c>
    </row>
    <row r="534" spans="1:4" ht="15.75" thickBot="1">
      <c r="A534" s="250"/>
      <c r="B534" s="357" t="s">
        <v>365</v>
      </c>
      <c r="C534" s="140" t="s">
        <v>30</v>
      </c>
      <c r="D534" s="142">
        <f>SUM('Свод ДОО '!D433:CE433,)</f>
        <v>0</v>
      </c>
    </row>
    <row r="535" spans="1:4" ht="15.75" thickBot="1">
      <c r="A535" s="250"/>
      <c r="B535" s="357"/>
      <c r="C535" s="140" t="s">
        <v>31</v>
      </c>
      <c r="D535" s="142" t="e">
        <f>AVERAGE('Свод ДОО '!D434:CE434)</f>
        <v>#DIV/0!</v>
      </c>
    </row>
    <row r="536" spans="1:4" ht="15.75" thickBot="1">
      <c r="A536" s="250" t="s">
        <v>371</v>
      </c>
      <c r="B536" s="115" t="s">
        <v>372</v>
      </c>
      <c r="C536" s="140" t="s">
        <v>20</v>
      </c>
      <c r="D536" s="142">
        <f>SUM('Свод ДОО '!D435:CE435,)</f>
        <v>44</v>
      </c>
    </row>
    <row r="537" spans="1:4" ht="15.75" thickBot="1">
      <c r="A537" s="250"/>
      <c r="B537" s="116" t="s">
        <v>373</v>
      </c>
      <c r="C537" s="140" t="s">
        <v>20</v>
      </c>
      <c r="D537" s="142">
        <f>SUM('Свод ДОО '!D436:CE436,)</f>
        <v>44</v>
      </c>
    </row>
    <row r="538" spans="1:4" ht="15.75" thickBot="1">
      <c r="A538" s="250"/>
      <c r="B538" s="116" t="s">
        <v>374</v>
      </c>
      <c r="C538" s="140" t="s">
        <v>23</v>
      </c>
      <c r="D538" s="142">
        <f>SUM('Свод ДОО '!D437:CE437,)</f>
        <v>661.8</v>
      </c>
    </row>
    <row r="539" spans="1:4" ht="15.75" thickBot="1">
      <c r="A539" s="250"/>
      <c r="B539" s="116" t="s">
        <v>375</v>
      </c>
      <c r="C539" s="140" t="s">
        <v>20</v>
      </c>
      <c r="D539" s="142">
        <f>SUM('Свод ДОО '!D438:CE438,)</f>
        <v>999</v>
      </c>
    </row>
    <row r="540" spans="1:4" ht="15.75" thickBot="1">
      <c r="A540" s="250"/>
      <c r="B540" s="116" t="s">
        <v>376</v>
      </c>
      <c r="C540" s="140" t="s">
        <v>20</v>
      </c>
      <c r="D540" s="142">
        <f>SUM('Свод ДОО '!D439:CE439,)</f>
        <v>44</v>
      </c>
    </row>
    <row r="541" spans="1:4" ht="15.75" thickBot="1">
      <c r="A541" s="250"/>
      <c r="B541" s="116" t="s">
        <v>377</v>
      </c>
      <c r="C541" s="131" t="s">
        <v>378</v>
      </c>
      <c r="D541" s="142">
        <f>SUM('Свод ДОО '!D440:CE440,)</f>
        <v>2212.8000000000002</v>
      </c>
    </row>
    <row r="542" spans="1:4" ht="15.75" thickBot="1">
      <c r="A542" s="250"/>
      <c r="B542" s="116" t="s">
        <v>379</v>
      </c>
      <c r="C542" s="131" t="s">
        <v>20</v>
      </c>
      <c r="D542" s="142">
        <f>SUM('Свод ДОО '!D441:CE441,)</f>
        <v>42</v>
      </c>
    </row>
    <row r="543" spans="1:4" ht="15.75" thickBot="1">
      <c r="A543" s="250"/>
      <c r="B543" s="116" t="s">
        <v>380</v>
      </c>
      <c r="C543" s="131" t="s">
        <v>20</v>
      </c>
      <c r="D543" s="142">
        <f>SUM('Свод ДОО '!D442:CE442,)</f>
        <v>965</v>
      </c>
    </row>
    <row r="544" spans="1:4" ht="15.75" thickBot="1">
      <c r="A544" s="250"/>
      <c r="B544" s="116" t="s">
        <v>381</v>
      </c>
      <c r="C544" s="131" t="s">
        <v>378</v>
      </c>
      <c r="D544" s="142">
        <f>SUM('Свод ДОО '!D443:CE443,)</f>
        <v>1675.42</v>
      </c>
    </row>
    <row r="545" spans="1:4" ht="15.75" thickBot="1">
      <c r="A545" s="250"/>
      <c r="B545" s="116" t="s">
        <v>382</v>
      </c>
      <c r="C545" s="131" t="s">
        <v>20</v>
      </c>
      <c r="D545" s="142">
        <f>SUM('Свод ДОО '!D444:CE444,)</f>
        <v>50</v>
      </c>
    </row>
    <row r="546" spans="1:4" ht="30.75" thickBot="1">
      <c r="A546" s="250"/>
      <c r="B546" s="117" t="s">
        <v>383</v>
      </c>
      <c r="C546" s="131" t="s">
        <v>20</v>
      </c>
      <c r="D546" s="142">
        <f>SUM('Свод ДОО '!D445:CE445,)</f>
        <v>13</v>
      </c>
    </row>
    <row r="547" spans="1:4" ht="15.75" thickBot="1">
      <c r="A547" s="250" t="s">
        <v>384</v>
      </c>
      <c r="B547" s="118" t="s">
        <v>385</v>
      </c>
      <c r="C547" s="131" t="s">
        <v>20</v>
      </c>
      <c r="D547" s="142">
        <f>SUM('Свод ДОО '!D446:CE446,)</f>
        <v>62</v>
      </c>
    </row>
    <row r="548" spans="1:4" ht="15.75" thickBot="1">
      <c r="A548" s="250"/>
      <c r="B548" s="119" t="s">
        <v>386</v>
      </c>
      <c r="C548" s="131" t="s">
        <v>20</v>
      </c>
      <c r="D548" s="142">
        <f>SUM('Свод ДОО '!D447:CE447,)</f>
        <v>38</v>
      </c>
    </row>
    <row r="549" spans="1:4" ht="15.75" thickBot="1">
      <c r="A549" s="250"/>
      <c r="B549" s="119" t="s">
        <v>387</v>
      </c>
      <c r="C549" s="131" t="s">
        <v>20</v>
      </c>
      <c r="D549" s="142">
        <f>SUM('Свод ДОО '!D448:CE448,)</f>
        <v>38</v>
      </c>
    </row>
    <row r="550" spans="1:4" ht="15.75" thickBot="1">
      <c r="A550" s="250"/>
      <c r="B550" s="119" t="s">
        <v>388</v>
      </c>
      <c r="C550" s="131" t="s">
        <v>20</v>
      </c>
      <c r="D550" s="142">
        <f>SUM('Свод ДОО '!D449:CE449,)</f>
        <v>38</v>
      </c>
    </row>
    <row r="551" spans="1:4" ht="15.75" thickBot="1">
      <c r="A551" s="250"/>
      <c r="B551" s="119" t="s">
        <v>389</v>
      </c>
      <c r="C551" s="131" t="s">
        <v>20</v>
      </c>
      <c r="D551" s="142">
        <f>SUM('Свод ДОО '!D450:CE450,)</f>
        <v>37</v>
      </c>
    </row>
    <row r="552" spans="1:4" ht="15.75" thickBot="1">
      <c r="A552" s="250"/>
      <c r="B552" s="119" t="s">
        <v>390</v>
      </c>
      <c r="C552" s="131" t="s">
        <v>20</v>
      </c>
      <c r="D552" s="142">
        <f>SUM('Свод ДОО '!D451:CE451,)</f>
        <v>38</v>
      </c>
    </row>
    <row r="553" spans="1:4" ht="15.75" thickBot="1">
      <c r="A553" s="250"/>
      <c r="B553" s="119" t="s">
        <v>391</v>
      </c>
      <c r="C553" s="131" t="s">
        <v>20</v>
      </c>
      <c r="D553" s="142">
        <f>SUM('Свод ДОО '!D452:CE452,)</f>
        <v>38</v>
      </c>
    </row>
    <row r="554" spans="1:4" ht="15.75" thickBot="1">
      <c r="A554" s="250"/>
      <c r="B554" s="119" t="s">
        <v>392</v>
      </c>
      <c r="C554" s="131" t="s">
        <v>20</v>
      </c>
      <c r="D554" s="142">
        <f>SUM('Свод ДОО '!D453:CE453,)</f>
        <v>38</v>
      </c>
    </row>
    <row r="555" spans="1:4" ht="15.75" thickBot="1">
      <c r="A555" s="250"/>
      <c r="B555" s="119" t="s">
        <v>393</v>
      </c>
      <c r="C555" s="131" t="s">
        <v>20</v>
      </c>
      <c r="D555" s="142">
        <f>SUM('Свод ДОО '!D454:CE454,)</f>
        <v>37</v>
      </c>
    </row>
    <row r="556" spans="1:4" ht="15.75" thickBot="1">
      <c r="A556" s="250"/>
      <c r="B556" s="119" t="s">
        <v>394</v>
      </c>
      <c r="C556" s="131" t="s">
        <v>20</v>
      </c>
      <c r="D556" s="142">
        <f>SUM('Свод ДОО '!D455:CE455,)</f>
        <v>36</v>
      </c>
    </row>
    <row r="557" spans="1:4" ht="15.75" thickBot="1">
      <c r="A557" s="250"/>
      <c r="B557" s="119" t="s">
        <v>395</v>
      </c>
      <c r="C557" s="131" t="s">
        <v>20</v>
      </c>
      <c r="D557" s="142">
        <f>SUM('Свод ДОО '!D456:CE456,)</f>
        <v>32</v>
      </c>
    </row>
    <row r="558" spans="1:4" ht="15.75" thickBot="1">
      <c r="A558" s="250"/>
      <c r="B558" s="119" t="s">
        <v>396</v>
      </c>
      <c r="C558" s="131" t="s">
        <v>20</v>
      </c>
      <c r="D558" s="142">
        <f>SUM('Свод ДОО '!D457:CE457,)</f>
        <v>37</v>
      </c>
    </row>
    <row r="559" spans="1:4" ht="15.75" thickBot="1">
      <c r="A559" s="250"/>
      <c r="B559" s="120" t="s">
        <v>397</v>
      </c>
      <c r="C559" s="131" t="s">
        <v>20</v>
      </c>
      <c r="D559" s="142">
        <f>SUM('Свод ДОО '!D458:CE458,)</f>
        <v>9</v>
      </c>
    </row>
    <row r="560" spans="1:4" ht="15.75" thickBot="1">
      <c r="A560" s="274" t="s">
        <v>398</v>
      </c>
      <c r="B560" s="118" t="s">
        <v>399</v>
      </c>
      <c r="C560" s="135" t="s">
        <v>400</v>
      </c>
      <c r="D560" s="142">
        <f>SUM('Свод ДОО '!D459:CE459,)</f>
        <v>185.83999999999997</v>
      </c>
    </row>
    <row r="561" spans="1:6" ht="15.75" thickBot="1">
      <c r="A561" s="274"/>
      <c r="B561" s="348" t="s">
        <v>401</v>
      </c>
      <c r="C561" s="131" t="s">
        <v>478</v>
      </c>
      <c r="D561" s="142">
        <f>COUNTIF('Свод ДОО '!D460:CE460,'Свод (автоматический)'!C561)</f>
        <v>9</v>
      </c>
      <c r="F561" s="148">
        <f>D561+D562</f>
        <v>9</v>
      </c>
    </row>
    <row r="562" spans="1:6" ht="15.75" thickBot="1">
      <c r="A562" s="274"/>
      <c r="B562" s="349"/>
      <c r="C562" s="131" t="s">
        <v>480</v>
      </c>
      <c r="D562" s="142">
        <f>COUNTIF('Свод ДОО '!D460:CE460,'Свод (автоматический)'!C562)</f>
        <v>0</v>
      </c>
    </row>
    <row r="563" spans="1:6" ht="15.75" thickBot="1">
      <c r="A563" s="250" t="s">
        <v>402</v>
      </c>
      <c r="B563" s="121" t="s">
        <v>403</v>
      </c>
      <c r="C563" s="131" t="s">
        <v>20</v>
      </c>
      <c r="D563" s="142">
        <f>SUM('Свод ДОО '!D461:CE461,)</f>
        <v>40</v>
      </c>
    </row>
    <row r="564" spans="1:6" ht="15.75" thickBot="1">
      <c r="A564" s="250"/>
      <c r="B564" s="122" t="s">
        <v>404</v>
      </c>
      <c r="C564" s="131" t="s">
        <v>23</v>
      </c>
      <c r="D564" s="142">
        <f>SUM('Свод ДОО '!D462:CE462,)</f>
        <v>6049.1000000000013</v>
      </c>
    </row>
    <row r="565" spans="1:6" ht="15.75" thickBot="1">
      <c r="A565" s="250"/>
      <c r="B565" s="116" t="s">
        <v>405</v>
      </c>
      <c r="C565" s="131" t="s">
        <v>20</v>
      </c>
      <c r="D565" s="142">
        <f>SUM('Свод ДОО '!D463:CE463,)</f>
        <v>210.8</v>
      </c>
    </row>
    <row r="566" spans="1:6" ht="15.75" thickBot="1">
      <c r="A566" s="250"/>
      <c r="B566" s="116" t="s">
        <v>406</v>
      </c>
      <c r="C566" s="131" t="s">
        <v>20</v>
      </c>
      <c r="D566" s="142">
        <f>SUM('Свод ДОО '!D464:CE464,)</f>
        <v>52</v>
      </c>
    </row>
    <row r="567" spans="1:6" ht="15.75" thickBot="1">
      <c r="A567" s="250"/>
      <c r="B567" s="116" t="s">
        <v>407</v>
      </c>
      <c r="C567" s="131" t="s">
        <v>20</v>
      </c>
      <c r="D567" s="142">
        <f>SUM('Свод ДОО '!D465:CE465,)</f>
        <v>4</v>
      </c>
    </row>
    <row r="568" spans="1:6" ht="15.75" thickBot="1">
      <c r="A568" s="250"/>
      <c r="B568" s="116" t="s">
        <v>408</v>
      </c>
      <c r="C568" s="131" t="s">
        <v>20</v>
      </c>
      <c r="D568" s="142">
        <f>SUM('Свод ДОО '!D466:CE466,)</f>
        <v>38</v>
      </c>
    </row>
    <row r="569" spans="1:6" ht="15.75" thickBot="1">
      <c r="A569" s="250"/>
      <c r="B569" s="116" t="s">
        <v>409</v>
      </c>
      <c r="C569" s="131" t="s">
        <v>20</v>
      </c>
      <c r="D569" s="142">
        <f>SUM('Свод ДОО '!D467:CE467,)</f>
        <v>50</v>
      </c>
    </row>
    <row r="570" spans="1:6" ht="15.75" thickBot="1">
      <c r="A570" s="250"/>
      <c r="B570" s="116" t="s">
        <v>410</v>
      </c>
      <c r="C570" s="131" t="s">
        <v>20</v>
      </c>
      <c r="D570" s="142">
        <f>SUM('Свод ДОО '!D468:CE468,)</f>
        <v>21</v>
      </c>
    </row>
    <row r="571" spans="1:6" ht="15.75" thickBot="1">
      <c r="A571" s="250"/>
      <c r="B571" s="116" t="s">
        <v>411</v>
      </c>
      <c r="C571" s="131" t="s">
        <v>20</v>
      </c>
      <c r="D571" s="142">
        <f>SUM('Свод ДОО '!D469:CE469,)</f>
        <v>5</v>
      </c>
    </row>
    <row r="572" spans="1:6" ht="15.75" thickBot="1">
      <c r="A572" s="250"/>
      <c r="B572" s="116" t="s">
        <v>412</v>
      </c>
      <c r="C572" s="131" t="s">
        <v>20</v>
      </c>
      <c r="D572" s="142">
        <f>SUM('Свод ДОО '!D470:CE470,)</f>
        <v>16</v>
      </c>
    </row>
    <row r="573" spans="1:6" ht="15.75" thickBot="1">
      <c r="A573" s="250"/>
      <c r="B573" s="116" t="s">
        <v>413</v>
      </c>
      <c r="C573" s="131" t="s">
        <v>20</v>
      </c>
      <c r="D573" s="142">
        <f>SUM('Свод ДОО '!D471:CE471,)</f>
        <v>15</v>
      </c>
    </row>
    <row r="574" spans="1:6" ht="15.75" thickBot="1">
      <c r="A574" s="250"/>
      <c r="B574" s="116" t="s">
        <v>414</v>
      </c>
      <c r="C574" s="131" t="s">
        <v>20</v>
      </c>
      <c r="D574" s="142">
        <f>SUM('Свод ДОО '!D472:CE472,)</f>
        <v>20</v>
      </c>
    </row>
    <row r="575" spans="1:6" ht="15.75" thickBot="1">
      <c r="A575" s="250"/>
      <c r="B575" s="116" t="s">
        <v>415</v>
      </c>
      <c r="C575" s="131" t="s">
        <v>20</v>
      </c>
      <c r="D575" s="142">
        <f>SUM('Свод ДОО '!D473:CE473,)</f>
        <v>30</v>
      </c>
    </row>
    <row r="576" spans="1:6" ht="15.75" thickBot="1">
      <c r="A576" s="250"/>
      <c r="B576" s="116" t="s">
        <v>416</v>
      </c>
      <c r="C576" s="131" t="s">
        <v>20</v>
      </c>
      <c r="D576" s="142">
        <f>SUM('Свод ДОО '!D474:CE474,)</f>
        <v>7</v>
      </c>
    </row>
    <row r="577" spans="1:4" ht="15.75" thickBot="1">
      <c r="A577" s="250"/>
      <c r="B577" s="117" t="s">
        <v>417</v>
      </c>
      <c r="C577" s="131" t="s">
        <v>20</v>
      </c>
      <c r="D577" s="142">
        <f>SUM('Свод ДОО '!D475:CE475,)</f>
        <v>8</v>
      </c>
    </row>
    <row r="578" spans="1:4" ht="15.75" thickBot="1">
      <c r="A578" s="317" t="s">
        <v>418</v>
      </c>
      <c r="B578" s="123" t="s">
        <v>419</v>
      </c>
      <c r="C578" s="131" t="s">
        <v>20</v>
      </c>
      <c r="D578" s="142">
        <f>SUM('Свод ДОО '!D476:CE476,)</f>
        <v>39</v>
      </c>
    </row>
    <row r="579" spans="1:4" ht="31.5" thickBot="1">
      <c r="A579" s="317"/>
      <c r="B579" s="124" t="s">
        <v>420</v>
      </c>
      <c r="C579" s="131" t="s">
        <v>20</v>
      </c>
      <c r="D579" s="142">
        <f>SUM('Свод ДОО '!D477:CE477,)</f>
        <v>23</v>
      </c>
    </row>
    <row r="580" spans="1:4" ht="15.75" thickBot="1">
      <c r="A580" s="317"/>
      <c r="B580" s="116" t="s">
        <v>421</v>
      </c>
      <c r="C580" s="131" t="s">
        <v>20</v>
      </c>
      <c r="D580" s="142">
        <f>SUM('Свод ДОО '!D478:CE478,)</f>
        <v>23</v>
      </c>
    </row>
    <row r="581" spans="1:4" ht="15.75" thickBot="1">
      <c r="A581" s="317"/>
      <c r="B581" s="116" t="s">
        <v>84</v>
      </c>
      <c r="C581" s="131" t="s">
        <v>20</v>
      </c>
      <c r="D581" s="142">
        <f>SUM('Свод ДОО '!D479:CE479,)</f>
        <v>20</v>
      </c>
    </row>
    <row r="582" spans="1:4" ht="15.75" thickBot="1">
      <c r="A582" s="317"/>
      <c r="B582" s="116" t="s">
        <v>85</v>
      </c>
      <c r="C582" s="131" t="s">
        <v>20</v>
      </c>
      <c r="D582" s="142">
        <f>SUM('Свод ДОО '!D480:CE480,)</f>
        <v>4</v>
      </c>
    </row>
    <row r="583" spans="1:4" ht="15.75" thickBot="1">
      <c r="A583" s="317"/>
      <c r="B583" s="116" t="s">
        <v>86</v>
      </c>
      <c r="C583" s="131" t="s">
        <v>20</v>
      </c>
      <c r="D583" s="142">
        <f>SUM('Свод ДОО '!D481:CE481,)</f>
        <v>8</v>
      </c>
    </row>
    <row r="584" spans="1:4" ht="15.75" thickBot="1">
      <c r="A584" s="317"/>
      <c r="B584" s="116" t="s">
        <v>87</v>
      </c>
      <c r="C584" s="131" t="s">
        <v>20</v>
      </c>
      <c r="D584" s="142">
        <f>SUM('Свод ДОО '!D482:CE482,)</f>
        <v>3</v>
      </c>
    </row>
    <row r="585" spans="1:4" ht="15.75" thickBot="1">
      <c r="A585" s="317"/>
      <c r="B585" s="116" t="s">
        <v>88</v>
      </c>
      <c r="C585" s="131" t="s">
        <v>20</v>
      </c>
      <c r="D585" s="142">
        <f>SUM('Свод ДОО '!D483:CE483,)</f>
        <v>7</v>
      </c>
    </row>
    <row r="586" spans="1:4" ht="15.75" thickBot="1">
      <c r="A586" s="317"/>
      <c r="B586" s="116" t="s">
        <v>89</v>
      </c>
      <c r="C586" s="131" t="s">
        <v>20</v>
      </c>
      <c r="D586" s="142">
        <f>SUM('Свод ДОО '!D484:CE484,)</f>
        <v>15</v>
      </c>
    </row>
    <row r="587" spans="1:4" ht="15.75" thickBot="1">
      <c r="A587" s="317"/>
      <c r="B587" s="117" t="s">
        <v>90</v>
      </c>
      <c r="C587" s="131" t="s">
        <v>20</v>
      </c>
      <c r="D587" s="142">
        <f>SUM('Свод ДОО '!D485:CE485,)</f>
        <v>11</v>
      </c>
    </row>
    <row r="588" spans="1:4" ht="15.75" thickBot="1">
      <c r="A588" s="278" t="s">
        <v>422</v>
      </c>
      <c r="B588" s="278"/>
      <c r="C588" s="131" t="s">
        <v>255</v>
      </c>
      <c r="D588" s="142">
        <f>AVERAGE('Свод ДОО '!D486:CE486,)</f>
        <v>4.5</v>
      </c>
    </row>
    <row r="589" spans="1:4" ht="30.75" thickBot="1">
      <c r="A589" s="310" t="s">
        <v>422</v>
      </c>
      <c r="B589" s="104" t="s">
        <v>423</v>
      </c>
      <c r="C589" s="134" t="s">
        <v>63</v>
      </c>
      <c r="D589" s="142">
        <f>AVERAGE('Свод ДОО '!D487:CE487,)</f>
        <v>4.5</v>
      </c>
    </row>
    <row r="590" spans="1:4" ht="45.75" thickBot="1">
      <c r="A590" s="310"/>
      <c r="B590" s="96" t="s">
        <v>424</v>
      </c>
      <c r="C590" s="134" t="s">
        <v>63</v>
      </c>
      <c r="D590" s="142">
        <f>AVERAGE('Свод ДОО '!D488:CE488,)</f>
        <v>4.5</v>
      </c>
    </row>
    <row r="591" spans="1:4" ht="30.75" thickBot="1">
      <c r="A591" s="310"/>
      <c r="B591" s="96" t="s">
        <v>425</v>
      </c>
      <c r="C591" s="134" t="s">
        <v>63</v>
      </c>
      <c r="D591" s="142">
        <f>AVERAGE('Свод ДОО '!D489:CE489,)</f>
        <v>4.5</v>
      </c>
    </row>
    <row r="592" spans="1:4" ht="15.75" thickBot="1">
      <c r="A592" s="310"/>
      <c r="B592" s="98" t="s">
        <v>426</v>
      </c>
      <c r="C592" s="134" t="s">
        <v>63</v>
      </c>
      <c r="D592" s="142">
        <f>AVERAGE('Свод ДОО '!D490:CE490,)</f>
        <v>4.5</v>
      </c>
    </row>
    <row r="593" spans="1:6" ht="15.75" thickBot="1">
      <c r="A593" s="344" t="s">
        <v>427</v>
      </c>
      <c r="B593" s="344"/>
      <c r="C593" s="131" t="s">
        <v>255</v>
      </c>
      <c r="D593" s="142">
        <f>AVERAGE('Свод ДОО '!D491:CE491,)</f>
        <v>4.3600000000000003</v>
      </c>
    </row>
    <row r="594" spans="1:6" ht="105.75" thickBot="1">
      <c r="A594" s="345" t="s">
        <v>428</v>
      </c>
      <c r="B594" s="125" t="s">
        <v>429</v>
      </c>
      <c r="C594" s="134" t="s">
        <v>63</v>
      </c>
      <c r="D594" s="142">
        <f>AVERAGE('Свод ДОО '!D492:CE492,)</f>
        <v>4.4000000000000004</v>
      </c>
    </row>
    <row r="595" spans="1:6" ht="60.75" thickBot="1">
      <c r="A595" s="345"/>
      <c r="B595" s="126" t="s">
        <v>430</v>
      </c>
      <c r="C595" s="134" t="s">
        <v>63</v>
      </c>
      <c r="D595" s="142">
        <f>AVERAGE('Свод ДОО '!D493:CE493,)</f>
        <v>4.3</v>
      </c>
    </row>
    <row r="596" spans="1:6" ht="60.75" thickBot="1">
      <c r="A596" s="345"/>
      <c r="B596" s="126" t="s">
        <v>431</v>
      </c>
      <c r="C596" s="134" t="s">
        <v>63</v>
      </c>
      <c r="D596" s="142">
        <f>AVERAGE('Свод ДОО '!D494:CE494,)</f>
        <v>4.4000000000000004</v>
      </c>
    </row>
    <row r="597" spans="1:6" ht="45.75" thickBot="1">
      <c r="A597" s="345"/>
      <c r="B597" s="126" t="s">
        <v>432</v>
      </c>
      <c r="C597" s="134" t="s">
        <v>63</v>
      </c>
      <c r="D597" s="142">
        <f>AVERAGE('Свод ДОО '!D495:CE495,)</f>
        <v>4.3</v>
      </c>
    </row>
    <row r="598" spans="1:6" ht="60.75" thickBot="1">
      <c r="A598" s="345"/>
      <c r="B598" s="126" t="s">
        <v>433</v>
      </c>
      <c r="C598" s="134" t="s">
        <v>63</v>
      </c>
      <c r="D598" s="142">
        <f>AVERAGE('Свод ДОО '!D496:CE496,)</f>
        <v>4.4000000000000004</v>
      </c>
    </row>
    <row r="599" spans="1:6" ht="44.25" thickBot="1">
      <c r="A599" s="345"/>
      <c r="B599" s="127" t="s">
        <v>434</v>
      </c>
      <c r="C599" s="131" t="s">
        <v>255</v>
      </c>
      <c r="D599" s="142" t="e">
        <f>AVERAGE('Свод ДОО '!D497:CE497,)</f>
        <v>#DIV/0!</v>
      </c>
    </row>
    <row r="600" spans="1:6" ht="15.75" thickBot="1">
      <c r="A600" s="345"/>
      <c r="B600" s="301" t="s">
        <v>435</v>
      </c>
      <c r="C600" s="131" t="s">
        <v>478</v>
      </c>
      <c r="D600" s="142">
        <f>COUNTIF('Свод ДОО '!D498:CE498,'Свод (автоматический)'!C600)</f>
        <v>9</v>
      </c>
      <c r="F600" s="148">
        <f>D600+D601</f>
        <v>9</v>
      </c>
    </row>
    <row r="601" spans="1:6" ht="15.75" thickBot="1">
      <c r="A601" s="345"/>
      <c r="B601" s="303"/>
      <c r="C601" s="131" t="s">
        <v>480</v>
      </c>
      <c r="D601" s="142">
        <f>COUNTIF('Свод ДОО '!D498:CE498,'Свод (автоматический)'!C601)</f>
        <v>0</v>
      </c>
    </row>
    <row r="602" spans="1:6" ht="15.75" thickBot="1">
      <c r="A602" s="345"/>
      <c r="B602" s="301" t="s">
        <v>436</v>
      </c>
      <c r="C602" s="131" t="s">
        <v>478</v>
      </c>
      <c r="D602" s="142">
        <f>COUNTIF('Свод ДОО '!D499:CE499,'Свод (автоматический)'!C602)</f>
        <v>9</v>
      </c>
      <c r="F602" s="148">
        <f>D602+D603</f>
        <v>9</v>
      </c>
    </row>
    <row r="603" spans="1:6" ht="15.75" thickBot="1">
      <c r="A603" s="345"/>
      <c r="B603" s="303"/>
      <c r="C603" s="131" t="s">
        <v>480</v>
      </c>
      <c r="D603" s="142">
        <f>COUNTIF('Свод ДОО '!D499:CE499,'Свод (автоматический)'!C603)</f>
        <v>0</v>
      </c>
    </row>
    <row r="604" spans="1:6" ht="15.75" thickBot="1">
      <c r="A604" s="345"/>
      <c r="B604" s="301" t="s">
        <v>437</v>
      </c>
      <c r="C604" s="131" t="s">
        <v>478</v>
      </c>
      <c r="D604" s="142">
        <f>COUNTIF('Свод ДОО '!D500:CE500,'Свод (автоматический)'!C604)</f>
        <v>9</v>
      </c>
      <c r="F604" s="148">
        <f>D604+D605</f>
        <v>9</v>
      </c>
    </row>
    <row r="605" spans="1:6" ht="15.75" thickBot="1">
      <c r="A605" s="345"/>
      <c r="B605" s="303"/>
      <c r="C605" s="131" t="s">
        <v>480</v>
      </c>
      <c r="D605" s="142">
        <f>COUNTIF('Свод ДОО '!D500:CE500,'Свод (автоматический)'!C605)</f>
        <v>0</v>
      </c>
    </row>
    <row r="606" spans="1:6" ht="15.75" thickBot="1">
      <c r="A606" s="345"/>
      <c r="B606" s="301" t="s">
        <v>438</v>
      </c>
      <c r="C606" s="131" t="s">
        <v>478</v>
      </c>
      <c r="D606" s="142">
        <f>COUNTIF('Свод ДОО '!D501:CE501,'Свод (автоматический)'!C606)</f>
        <v>9</v>
      </c>
      <c r="F606" s="148">
        <f>D606+D607</f>
        <v>9</v>
      </c>
    </row>
    <row r="607" spans="1:6" ht="15.75" thickBot="1">
      <c r="A607" s="345"/>
      <c r="B607" s="303"/>
      <c r="C607" s="131" t="s">
        <v>480</v>
      </c>
      <c r="D607" s="142">
        <f>COUNTIF('Свод ДОО '!D501:CE501,'Свод (автоматический)'!C607)</f>
        <v>0</v>
      </c>
    </row>
    <row r="608" spans="1:6" ht="15.75" thickBot="1">
      <c r="A608" s="345"/>
      <c r="B608" s="301" t="s">
        <v>439</v>
      </c>
      <c r="C608" s="131" t="s">
        <v>478</v>
      </c>
      <c r="D608" s="142">
        <f>COUNTIF('Свод ДОО '!D502:CE502,'Свод (автоматический)'!C608)</f>
        <v>8</v>
      </c>
      <c r="F608" s="148">
        <f>D608+D609</f>
        <v>9</v>
      </c>
    </row>
    <row r="609" spans="1:6" ht="15.75" thickBot="1">
      <c r="A609" s="345"/>
      <c r="B609" s="303"/>
      <c r="C609" s="131" t="s">
        <v>480</v>
      </c>
      <c r="D609" s="142">
        <f>COUNTIF('Свод ДОО '!D502:CE502,'Свод (автоматический)'!C609)</f>
        <v>1</v>
      </c>
    </row>
    <row r="610" spans="1:6" ht="15.75" thickBot="1">
      <c r="A610" s="345"/>
      <c r="B610" s="301" t="s">
        <v>440</v>
      </c>
      <c r="C610" s="131" t="s">
        <v>478</v>
      </c>
      <c r="D610" s="142">
        <f>COUNTIF('Свод ДОО '!D503:CE503,'Свод (автоматический)'!C610)</f>
        <v>8</v>
      </c>
      <c r="F610" s="148">
        <f>D610+D611</f>
        <v>9</v>
      </c>
    </row>
    <row r="611" spans="1:6" ht="15.75" thickBot="1">
      <c r="A611" s="345"/>
      <c r="B611" s="303"/>
      <c r="C611" s="131" t="s">
        <v>480</v>
      </c>
      <c r="D611" s="142">
        <f>COUNTIF('Свод ДОО '!D503:CE503,'Свод (автоматический)'!C611)</f>
        <v>1</v>
      </c>
    </row>
    <row r="612" spans="1:6" ht="15.75" thickBot="1">
      <c r="A612" s="345"/>
      <c r="B612" s="301" t="s">
        <v>441</v>
      </c>
      <c r="C612" s="131" t="s">
        <v>478</v>
      </c>
      <c r="D612" s="142">
        <f>COUNTIF('Свод ДОО '!D504:CE504,'Свод (автоматический)'!C612)</f>
        <v>9</v>
      </c>
      <c r="F612" s="148">
        <f>D612+D613</f>
        <v>9</v>
      </c>
    </row>
    <row r="613" spans="1:6" ht="15.75" thickBot="1">
      <c r="A613" s="345"/>
      <c r="B613" s="303"/>
      <c r="C613" s="131" t="s">
        <v>480</v>
      </c>
      <c r="D613" s="142">
        <f>COUNTIF('Свод ДОО '!D504:CE504,'Свод (автоматический)'!C613)</f>
        <v>0</v>
      </c>
    </row>
    <row r="614" spans="1:6" ht="15.75" thickBot="1">
      <c r="A614" s="345"/>
      <c r="B614" s="301" t="s">
        <v>442</v>
      </c>
      <c r="C614" s="131" t="s">
        <v>478</v>
      </c>
      <c r="D614" s="142">
        <f>COUNTIF('Свод ДОО '!D505:CE505,'Свод (автоматический)'!C614)</f>
        <v>8</v>
      </c>
      <c r="F614" s="148">
        <f>D614+D615</f>
        <v>9</v>
      </c>
    </row>
    <row r="615" spans="1:6" ht="15.75" thickBot="1">
      <c r="A615" s="345"/>
      <c r="B615" s="300"/>
      <c r="C615" s="131" t="s">
        <v>480</v>
      </c>
      <c r="D615" s="142">
        <f>COUNTIF('Свод ДОО '!D505:CE505,'Свод (автоматический)'!C615)</f>
        <v>1</v>
      </c>
    </row>
    <row r="616" spans="1:6" ht="15.75" thickBot="1">
      <c r="A616" s="80"/>
      <c r="B616" s="299" t="s">
        <v>444</v>
      </c>
      <c r="C616" s="131" t="s">
        <v>478</v>
      </c>
      <c r="D616" s="142">
        <f>COUNTIF('Свод ДОО '!D506:CE506,'Свод (автоматический)'!C616)</f>
        <v>0</v>
      </c>
      <c r="F616" s="148">
        <f>D616+D617</f>
        <v>9</v>
      </c>
    </row>
    <row r="617" spans="1:6" ht="15.75" thickBot="1">
      <c r="A617" s="330" t="s">
        <v>443</v>
      </c>
      <c r="B617" s="300"/>
      <c r="C617" s="131" t="s">
        <v>480</v>
      </c>
      <c r="D617" s="142">
        <f>COUNTIF('Свод ДОО '!D506:CE506,'Свод (автоматический)'!C617)</f>
        <v>9</v>
      </c>
    </row>
    <row r="618" spans="1:6" ht="45.75" thickBot="1">
      <c r="A618" s="330"/>
      <c r="B618" s="96" t="s">
        <v>445</v>
      </c>
      <c r="C618" s="131" t="s">
        <v>31</v>
      </c>
      <c r="D618" s="142">
        <f>AVERAGE('Свод ДОО '!D508:CE508,'Свод (автоматический)'!C618)</f>
        <v>4.2333333333333325</v>
      </c>
    </row>
    <row r="619" spans="1:6" ht="15.75" thickBot="1">
      <c r="A619" s="330"/>
      <c r="B619" s="302" t="s">
        <v>446</v>
      </c>
      <c r="C619" s="131" t="s">
        <v>478</v>
      </c>
      <c r="D619" s="142">
        <f>COUNTIF('Свод ДОО '!D509:CE509,'Свод (автоматический)'!C619)</f>
        <v>0</v>
      </c>
      <c r="F619" s="148">
        <f>D619+D620</f>
        <v>9</v>
      </c>
    </row>
    <row r="620" spans="1:6" ht="15.75" thickBot="1">
      <c r="A620" s="330"/>
      <c r="B620" s="297"/>
      <c r="C620" s="131" t="s">
        <v>480</v>
      </c>
      <c r="D620" s="142">
        <f>COUNTIF('Свод ДОО '!D509:CE509,'Свод (автоматический)'!C620)</f>
        <v>9</v>
      </c>
    </row>
    <row r="621" spans="1:6" ht="15.75" thickBot="1">
      <c r="A621" s="330"/>
      <c r="B621" s="302" t="s">
        <v>447</v>
      </c>
      <c r="C621" s="131" t="s">
        <v>478</v>
      </c>
      <c r="D621" s="142">
        <f>COUNTIF('Свод ДОО '!D510:CE510,'Свод (автоматический)'!C621)</f>
        <v>0</v>
      </c>
      <c r="F621" s="148">
        <f>D621+D622</f>
        <v>9</v>
      </c>
    </row>
    <row r="622" spans="1:6" ht="15.75" thickBot="1">
      <c r="A622" s="330"/>
      <c r="B622" s="297"/>
      <c r="C622" s="131" t="s">
        <v>480</v>
      </c>
      <c r="D622" s="142">
        <f>COUNTIF('Свод ДОО '!D510:CE510,'Свод (автоматический)'!C622)</f>
        <v>9</v>
      </c>
    </row>
    <row r="623" spans="1:6" ht="15.75" thickBot="1">
      <c r="A623" s="330"/>
      <c r="B623" s="298" t="s">
        <v>448</v>
      </c>
      <c r="C623" s="131" t="s">
        <v>478</v>
      </c>
      <c r="D623" s="142">
        <f>COUNTIF('Свод ДОО '!D511:CE511,'Свод (автоматический)'!C623)</f>
        <v>0</v>
      </c>
      <c r="F623" s="148">
        <f>D623+D624</f>
        <v>9</v>
      </c>
    </row>
    <row r="624" spans="1:6" ht="15.75" thickBot="1">
      <c r="A624" s="330"/>
      <c r="B624" s="297"/>
      <c r="C624" s="131" t="s">
        <v>480</v>
      </c>
      <c r="D624" s="142">
        <f>COUNTIF('Свод ДОО '!D511:CE511,'Свод (автоматический)'!C624)</f>
        <v>9</v>
      </c>
    </row>
    <row r="625" spans="1:6" ht="15.75" thickBot="1">
      <c r="A625" s="330"/>
      <c r="B625" s="296" t="s">
        <v>449</v>
      </c>
      <c r="C625" s="131" t="s">
        <v>478</v>
      </c>
      <c r="D625" s="142">
        <f>COUNTIF('Свод ДОО '!D512:CE512,'Свод (автоматический)'!C625)</f>
        <v>0</v>
      </c>
      <c r="F625" s="148">
        <f>D625+D626</f>
        <v>9</v>
      </c>
    </row>
    <row r="626" spans="1:6" ht="15.75" thickBot="1">
      <c r="A626" s="330"/>
      <c r="B626" s="297"/>
      <c r="C626" s="131" t="s">
        <v>480</v>
      </c>
      <c r="D626" s="142">
        <f>COUNTIF('Свод ДОО '!D512:CE512,'Свод (автоматический)'!C626)</f>
        <v>9</v>
      </c>
    </row>
    <row r="627" spans="1:6" ht="15.75" thickBot="1">
      <c r="A627" s="330"/>
      <c r="B627" s="296" t="s">
        <v>450</v>
      </c>
      <c r="C627" s="131" t="s">
        <v>478</v>
      </c>
      <c r="D627" s="142">
        <f>COUNTIF('Свод ДОО '!D513:CE513,'Свод (автоматический)'!C627)</f>
        <v>0</v>
      </c>
      <c r="F627" s="148">
        <f>D627+D628</f>
        <v>9</v>
      </c>
    </row>
    <row r="628" spans="1:6" ht="15.75" thickBot="1">
      <c r="A628" s="330"/>
      <c r="B628" s="297"/>
      <c r="C628" s="131" t="s">
        <v>480</v>
      </c>
      <c r="D628" s="142">
        <f>COUNTIF('Свод ДОО '!D513:CE513,'Свод (автоматический)'!C628)</f>
        <v>9</v>
      </c>
    </row>
    <row r="629" spans="1:6" ht="15.75" thickBot="1">
      <c r="A629" s="330"/>
      <c r="B629" s="296" t="s">
        <v>451</v>
      </c>
      <c r="C629" s="131" t="s">
        <v>478</v>
      </c>
      <c r="D629" s="142">
        <f>COUNTIF('Свод ДОО '!D514:CE514,'Свод (автоматический)'!C629)</f>
        <v>0</v>
      </c>
      <c r="F629" s="148">
        <f>D629+D630</f>
        <v>9</v>
      </c>
    </row>
    <row r="630" spans="1:6" ht="15.75" thickBot="1">
      <c r="A630" s="330"/>
      <c r="B630" s="297"/>
      <c r="C630" s="131" t="s">
        <v>480</v>
      </c>
      <c r="D630" s="142">
        <f>COUNTIF('Свод ДОО '!D514:CE514,'Свод (автоматический)'!C630)</f>
        <v>9</v>
      </c>
    </row>
    <row r="631" spans="1:6" ht="15.75" thickBot="1">
      <c r="A631" s="330"/>
      <c r="B631" s="296" t="s">
        <v>452</v>
      </c>
      <c r="C631" s="131" t="s">
        <v>478</v>
      </c>
      <c r="D631" s="142">
        <f>COUNTIF('Свод ДОО '!D515:CE515,'Свод (автоматический)'!C631)</f>
        <v>0</v>
      </c>
      <c r="F631" s="148">
        <f>D631+D632</f>
        <v>9</v>
      </c>
    </row>
    <row r="632" spans="1:6" ht="15.75" thickBot="1">
      <c r="A632" s="330"/>
      <c r="B632" s="297"/>
      <c r="C632" s="131" t="s">
        <v>480</v>
      </c>
      <c r="D632" s="142">
        <f>COUNTIF('Свод ДОО '!D515:CE515,'Свод (автоматический)'!C632)</f>
        <v>9</v>
      </c>
    </row>
    <row r="633" spans="1:6" ht="15.75" thickBot="1">
      <c r="A633" s="330"/>
      <c r="B633" s="296" t="s">
        <v>453</v>
      </c>
      <c r="C633" s="131" t="s">
        <v>478</v>
      </c>
      <c r="D633" s="142">
        <f>COUNTIF('Свод ДОО '!D516:CE516,'Свод (автоматический)'!C633)</f>
        <v>0</v>
      </c>
      <c r="F633" s="148">
        <f>D633+D634</f>
        <v>9</v>
      </c>
    </row>
    <row r="634" spans="1:6" ht="15.75" thickBot="1">
      <c r="A634" s="330"/>
      <c r="B634" s="297"/>
      <c r="C634" s="131" t="s">
        <v>480</v>
      </c>
      <c r="D634" s="142">
        <f>COUNTIF('Свод ДОО '!D516:CE516,'Свод (автоматический)'!C634)</f>
        <v>9</v>
      </c>
    </row>
    <row r="635" spans="1:6" ht="15.75" thickBot="1">
      <c r="A635" s="330"/>
      <c r="B635" s="296" t="s">
        <v>454</v>
      </c>
      <c r="C635" s="131" t="s">
        <v>478</v>
      </c>
      <c r="D635" s="142">
        <f>COUNTIF('Свод ДОО '!D517:CE517,'Свод (автоматический)'!C635)</f>
        <v>0</v>
      </c>
      <c r="F635" s="148">
        <f>D635+D636</f>
        <v>9</v>
      </c>
    </row>
    <row r="636" spans="1:6" ht="15.75" thickBot="1">
      <c r="A636" s="330"/>
      <c r="B636" s="297"/>
      <c r="C636" s="131" t="s">
        <v>480</v>
      </c>
      <c r="D636" s="142">
        <f>COUNTIF('Свод ДОО '!D517:CE517,'Свод (автоматический)'!C636)</f>
        <v>9</v>
      </c>
    </row>
    <row r="637" spans="1:6" ht="15.75" thickBot="1">
      <c r="A637" s="330"/>
      <c r="B637" s="296" t="s">
        <v>455</v>
      </c>
      <c r="C637" s="131" t="s">
        <v>478</v>
      </c>
      <c r="D637" s="142">
        <f>COUNTIF('Свод ДОО '!D518:CE518,'Свод (автоматический)'!C637)</f>
        <v>0</v>
      </c>
      <c r="F637" s="148">
        <f>D637+D638</f>
        <v>9</v>
      </c>
    </row>
    <row r="638" spans="1:6" ht="15.75" thickBot="1">
      <c r="A638" s="330"/>
      <c r="B638" s="297"/>
      <c r="C638" s="131" t="s">
        <v>480</v>
      </c>
      <c r="D638" s="142">
        <f>COUNTIF('Свод ДОО '!D518:CE518,'Свод (автоматический)'!C638)</f>
        <v>9</v>
      </c>
    </row>
    <row r="639" spans="1:6" ht="15.75" thickBot="1">
      <c r="A639" s="330"/>
      <c r="B639" s="296" t="s">
        <v>456</v>
      </c>
      <c r="C639" s="131" t="s">
        <v>478</v>
      </c>
      <c r="D639" s="142">
        <f>COUNTIF('Свод ДОО '!D519:CE519,'Свод (автоматический)'!C639)</f>
        <v>1</v>
      </c>
      <c r="F639" s="148">
        <f>D639+D640</f>
        <v>9</v>
      </c>
    </row>
    <row r="640" spans="1:6" ht="32.25" customHeight="1" thickBot="1">
      <c r="A640" s="330"/>
      <c r="B640" s="297"/>
      <c r="C640" s="131" t="s">
        <v>480</v>
      </c>
      <c r="D640" s="142">
        <f>COUNTIF('Свод ДОО '!D519:CE519,'Свод (автоматический)'!C640)</f>
        <v>8</v>
      </c>
    </row>
    <row r="641" spans="1:6" ht="32.25" customHeight="1" thickBot="1">
      <c r="A641" s="330"/>
      <c r="B641" s="296" t="s">
        <v>457</v>
      </c>
      <c r="C641" s="131" t="s">
        <v>478</v>
      </c>
      <c r="D641" s="142">
        <f>COUNTIF('Свод ДОО '!D520:CE520,'Свод (автоматический)'!C641)</f>
        <v>0</v>
      </c>
      <c r="F641" s="148">
        <f>D641+D642</f>
        <v>9</v>
      </c>
    </row>
    <row r="642" spans="1:6" ht="15.75" thickBot="1">
      <c r="A642" s="330"/>
      <c r="B642" s="297"/>
      <c r="C642" s="131" t="s">
        <v>480</v>
      </c>
      <c r="D642" s="142">
        <f>COUNTIF('Свод ДОО '!D520:CE520,'Свод (автоматический)'!C642)</f>
        <v>9</v>
      </c>
    </row>
    <row r="643" spans="1:6" ht="15.75" thickBot="1">
      <c r="A643" s="330"/>
      <c r="B643" s="296" t="s">
        <v>458</v>
      </c>
      <c r="C643" s="131" t="s">
        <v>478</v>
      </c>
      <c r="D643" s="142">
        <f>COUNTIF('Свод ДОО '!D521:CE521,'Свод (автоматический)'!C643)</f>
        <v>0</v>
      </c>
      <c r="F643" s="148">
        <f>D643+D644</f>
        <v>9</v>
      </c>
    </row>
    <row r="644" spans="1:6" ht="15.75" thickBot="1">
      <c r="A644" s="330"/>
      <c r="B644" s="297"/>
      <c r="C644" s="131" t="s">
        <v>480</v>
      </c>
      <c r="D644" s="142">
        <f>COUNTIF('Свод ДОО '!D521:CE521,'Свод (автоматический)'!C644)</f>
        <v>9</v>
      </c>
    </row>
    <row r="645" spans="1:6" ht="15.75" thickBot="1">
      <c r="A645" s="330"/>
      <c r="B645" s="296" t="s">
        <v>459</v>
      </c>
      <c r="C645" s="131" t="s">
        <v>478</v>
      </c>
      <c r="D645" s="142">
        <f>COUNTIF('Свод ДОО '!D522:CE522,'Свод (автоматический)'!C645)</f>
        <v>0</v>
      </c>
      <c r="F645" s="148">
        <f>D645+D646</f>
        <v>9</v>
      </c>
    </row>
    <row r="646" spans="1:6" ht="15.75" thickBot="1">
      <c r="A646" s="330"/>
      <c r="B646" s="297"/>
      <c r="C646" s="131" t="s">
        <v>480</v>
      </c>
      <c r="D646" s="142">
        <f>COUNTIF('Свод ДОО '!D522:CE522,'Свод (автоматический)'!C646)</f>
        <v>9</v>
      </c>
    </row>
    <row r="647" spans="1:6" ht="15.75" thickBot="1">
      <c r="A647" s="330"/>
      <c r="B647" s="296" t="s">
        <v>460</v>
      </c>
      <c r="C647" s="131" t="s">
        <v>478</v>
      </c>
      <c r="D647" s="142">
        <f>COUNTIF('Свод ДОО '!D523:CE523,'Свод (автоматический)'!C647)</f>
        <v>2</v>
      </c>
      <c r="F647" s="148">
        <f>D647+D648</f>
        <v>9</v>
      </c>
    </row>
    <row r="648" spans="1:6" ht="15.75" thickBot="1">
      <c r="A648" s="330"/>
      <c r="B648" s="297"/>
      <c r="C648" s="131" t="s">
        <v>480</v>
      </c>
      <c r="D648" s="142">
        <f>COUNTIF('Свод ДОО '!D523:CE523,'Свод (автоматический)'!C648)</f>
        <v>7</v>
      </c>
    </row>
    <row r="649" spans="1:6" ht="15.75" thickBot="1">
      <c r="A649" s="330"/>
      <c r="B649" s="298" t="s">
        <v>461</v>
      </c>
      <c r="C649" s="131" t="s">
        <v>478</v>
      </c>
      <c r="D649" s="142">
        <f>COUNTIF('Свод ДОО '!D524:CE524,'Свод (автоматический)'!C649)</f>
        <v>1</v>
      </c>
      <c r="F649" s="148">
        <f>D649+D650</f>
        <v>9</v>
      </c>
    </row>
    <row r="650" spans="1:6" ht="15.75" thickBot="1">
      <c r="A650" s="330"/>
      <c r="B650" s="297"/>
      <c r="C650" s="131" t="s">
        <v>480</v>
      </c>
      <c r="D650" s="142">
        <f>COUNTIF('Свод ДОО '!D524:CE524,'Свод (автоматический)'!C650)</f>
        <v>8</v>
      </c>
    </row>
    <row r="651" spans="1:6" ht="15.75" thickBot="1">
      <c r="A651" s="330"/>
      <c r="B651" s="293" t="s">
        <v>462</v>
      </c>
      <c r="C651" s="131" t="s">
        <v>478</v>
      </c>
      <c r="D651" s="142">
        <f>COUNTIF('Свод ДОО '!D525:CE525,'Свод (автоматический)'!C651)</f>
        <v>1</v>
      </c>
      <c r="F651" s="148">
        <f>D651+D652</f>
        <v>9</v>
      </c>
    </row>
    <row r="652" spans="1:6" ht="32.25" customHeight="1" thickBot="1">
      <c r="A652" s="330"/>
      <c r="B652" s="290"/>
      <c r="C652" s="131" t="s">
        <v>480</v>
      </c>
      <c r="D652" s="142">
        <f>COUNTIF('Свод ДОО '!D525:CE525,'Свод (автоматический)'!C652)</f>
        <v>8</v>
      </c>
    </row>
    <row r="653" spans="1:6" ht="15.75" thickBot="1">
      <c r="A653" s="330"/>
      <c r="B653" s="294" t="s">
        <v>463</v>
      </c>
      <c r="C653" s="131" t="s">
        <v>478</v>
      </c>
      <c r="D653" s="142">
        <f>COUNTIF('Свод ДОО '!D526:CE526,'Свод (автоматический)'!C653)</f>
        <v>1</v>
      </c>
      <c r="F653" s="148">
        <f>D653+D654</f>
        <v>9</v>
      </c>
    </row>
    <row r="654" spans="1:6" ht="15.75" thickBot="1">
      <c r="A654" s="330"/>
      <c r="B654" s="290"/>
      <c r="C654" s="131" t="s">
        <v>480</v>
      </c>
      <c r="D654" s="142">
        <f>COUNTIF('Свод ДОО '!D526:CE526,'Свод (автоматический)'!C654)</f>
        <v>8</v>
      </c>
    </row>
    <row r="655" spans="1:6" ht="15.75" thickBot="1">
      <c r="A655" s="330"/>
      <c r="B655" s="294" t="s">
        <v>464</v>
      </c>
      <c r="C655" s="131" t="s">
        <v>478</v>
      </c>
      <c r="D655" s="142">
        <f>COUNTIF('Свод ДОО '!D527:CE527,'Свод (автоматический)'!C655)</f>
        <v>1</v>
      </c>
      <c r="F655" s="148">
        <f>D655+D656</f>
        <v>9</v>
      </c>
    </row>
    <row r="656" spans="1:6" ht="15.75" thickBot="1">
      <c r="A656" s="330"/>
      <c r="B656" s="290"/>
      <c r="C656" s="131" t="s">
        <v>480</v>
      </c>
      <c r="D656" s="142">
        <f>COUNTIF('Свод ДОО '!D527:CE527,'Свод (автоматический)'!C656)</f>
        <v>8</v>
      </c>
    </row>
    <row r="657" spans="1:6" ht="15.75" thickBot="1">
      <c r="A657" s="330"/>
      <c r="B657" s="295" t="s">
        <v>465</v>
      </c>
      <c r="C657" s="131" t="s">
        <v>478</v>
      </c>
      <c r="D657" s="142">
        <f>COUNTIF('Свод ДОО '!D528:CE528,'Свод (автоматический)'!C657)</f>
        <v>1</v>
      </c>
      <c r="F657" s="148">
        <f>D657+D658</f>
        <v>9</v>
      </c>
    </row>
    <row r="658" spans="1:6" ht="15.75" thickBot="1">
      <c r="A658" s="330"/>
      <c r="B658" s="290"/>
      <c r="C658" s="131" t="s">
        <v>480</v>
      </c>
      <c r="D658" s="142">
        <f>COUNTIF('Свод ДОО '!D528:CE528,'Свод (автоматический)'!C658)</f>
        <v>8</v>
      </c>
    </row>
    <row r="659" spans="1:6" ht="15.75" thickBot="1">
      <c r="A659" s="330"/>
      <c r="B659" s="289" t="s">
        <v>466</v>
      </c>
      <c r="C659" s="131" t="s">
        <v>478</v>
      </c>
      <c r="D659" s="142">
        <f>COUNTIF('Свод ДОО '!D529:CE529,'Свод (автоматический)'!C659)</f>
        <v>0</v>
      </c>
      <c r="F659" s="148">
        <f>D659+D660</f>
        <v>9</v>
      </c>
    </row>
    <row r="660" spans="1:6" ht="15.75" thickBot="1">
      <c r="A660" s="330"/>
      <c r="B660" s="290"/>
      <c r="C660" s="131" t="s">
        <v>480</v>
      </c>
      <c r="D660" s="142">
        <f>COUNTIF('Свод ДОО '!D529:CE529,'Свод (автоматический)'!C660)</f>
        <v>9</v>
      </c>
    </row>
    <row r="661" spans="1:6" ht="15.75" thickBot="1">
      <c r="A661" s="330"/>
      <c r="B661" s="289" t="s">
        <v>467</v>
      </c>
      <c r="C661" s="131" t="s">
        <v>478</v>
      </c>
      <c r="D661" s="142">
        <f>COUNTIF('Свод ДОО '!D530:CE530,'Свод (автоматический)'!C661)</f>
        <v>0</v>
      </c>
      <c r="F661" s="148">
        <f>D661+D662</f>
        <v>9</v>
      </c>
    </row>
    <row r="662" spans="1:6" ht="15.75" thickBot="1">
      <c r="A662" s="330"/>
      <c r="B662" s="290"/>
      <c r="C662" s="131" t="s">
        <v>480</v>
      </c>
      <c r="D662" s="142">
        <f>COUNTIF('Свод ДОО '!D530:CE530,'Свод (автоматический)'!C662)</f>
        <v>9</v>
      </c>
    </row>
    <row r="663" spans="1:6" ht="15.75" thickBot="1">
      <c r="A663" s="330"/>
      <c r="B663" s="289" t="s">
        <v>468</v>
      </c>
      <c r="C663" s="131" t="s">
        <v>478</v>
      </c>
      <c r="D663" s="142">
        <f>COUNTIF('Свод ДОО '!D531:CE531,'Свод (автоматический)'!C663)</f>
        <v>0</v>
      </c>
      <c r="F663" s="148">
        <f>D663+D664</f>
        <v>9</v>
      </c>
    </row>
    <row r="664" spans="1:6" ht="15.75" thickBot="1">
      <c r="A664" s="330"/>
      <c r="B664" s="290"/>
      <c r="C664" s="131" t="s">
        <v>480</v>
      </c>
      <c r="D664" s="142">
        <f>COUNTIF('Свод ДОО '!D531:CE531,'Свод (автоматический)'!C664)</f>
        <v>9</v>
      </c>
    </row>
    <row r="665" spans="1:6" ht="15.75" thickBot="1">
      <c r="A665" s="330"/>
      <c r="B665" s="289" t="s">
        <v>469</v>
      </c>
      <c r="C665" s="131" t="s">
        <v>478</v>
      </c>
      <c r="D665" s="142">
        <f>COUNTIF('Свод ДОО '!D532:CE532,'Свод (автоматический)'!C665)</f>
        <v>0</v>
      </c>
      <c r="F665" s="148">
        <f>D665+D666</f>
        <v>9</v>
      </c>
    </row>
    <row r="666" spans="1:6" ht="15.75" thickBot="1">
      <c r="A666" s="330"/>
      <c r="B666" s="290"/>
      <c r="C666" s="131" t="s">
        <v>480</v>
      </c>
      <c r="D666" s="142">
        <f>COUNTIF('Свод ДОО '!D532:CE532,'Свод (автоматический)'!C666)</f>
        <v>9</v>
      </c>
    </row>
    <row r="667" spans="1:6" ht="15.75" thickBot="1">
      <c r="A667" s="330"/>
      <c r="B667" s="289" t="s">
        <v>470</v>
      </c>
      <c r="C667" s="131" t="s">
        <v>478</v>
      </c>
      <c r="D667" s="142">
        <f>COUNTIF('Свод ДОО '!D533:CE533,'Свод (автоматический)'!C667)</f>
        <v>1</v>
      </c>
      <c r="F667" s="148">
        <f>D667+D668</f>
        <v>9</v>
      </c>
    </row>
    <row r="668" spans="1:6" ht="15.75" thickBot="1">
      <c r="A668" s="330"/>
      <c r="B668" s="290"/>
      <c r="C668" s="131" t="s">
        <v>480</v>
      </c>
      <c r="D668" s="142">
        <f>COUNTIF('Свод ДОО '!D533:CE533,'Свод (автоматический)'!C668)</f>
        <v>8</v>
      </c>
    </row>
    <row r="669" spans="1:6" ht="15.75" thickBot="1">
      <c r="A669" s="330"/>
      <c r="B669" s="291" t="s">
        <v>471</v>
      </c>
      <c r="C669" s="131" t="s">
        <v>478</v>
      </c>
      <c r="D669" s="142">
        <f>COUNTIF('Свод ДОО '!D534:CE534,'Свод (автоматический)'!C669)</f>
        <v>0</v>
      </c>
      <c r="F669" s="148">
        <f>D669+D670</f>
        <v>9</v>
      </c>
    </row>
    <row r="670" spans="1:6" ht="15.75" thickBot="1">
      <c r="A670" s="330"/>
      <c r="B670" s="290"/>
      <c r="C670" s="131" t="s">
        <v>480</v>
      </c>
      <c r="D670" s="142">
        <f>COUNTIF('Свод ДОО '!D534:CE534,'Свод (автоматический)'!C670)</f>
        <v>9</v>
      </c>
    </row>
    <row r="671" spans="1:6" ht="15.75" thickBot="1">
      <c r="A671" s="330"/>
      <c r="B671" s="289" t="s">
        <v>472</v>
      </c>
      <c r="C671" s="131" t="s">
        <v>478</v>
      </c>
      <c r="D671" s="142">
        <f>COUNTIF('Свод ДОО '!D535:CE535,'Свод (автоматический)'!C671)</f>
        <v>0</v>
      </c>
      <c r="F671" s="148">
        <f>D671+D672</f>
        <v>9</v>
      </c>
    </row>
    <row r="672" spans="1:6" ht="15.75" thickBot="1">
      <c r="A672" s="330"/>
      <c r="B672" s="290"/>
      <c r="C672" s="131" t="s">
        <v>480</v>
      </c>
      <c r="D672" s="142">
        <f>COUNTIF('Свод ДОО '!D535:CE535,'Свод (автоматический)'!C672)</f>
        <v>9</v>
      </c>
    </row>
    <row r="673" spans="1:6" ht="15.75" thickBot="1">
      <c r="A673" s="330"/>
      <c r="B673" s="292" t="s">
        <v>473</v>
      </c>
      <c r="C673" s="131" t="s">
        <v>478</v>
      </c>
      <c r="D673" s="142">
        <f>COUNTIF('Свод ДОО '!D536:CE536,'Свод (автоматический)'!C673)</f>
        <v>0</v>
      </c>
      <c r="F673" s="148">
        <f>D673+D674</f>
        <v>9</v>
      </c>
    </row>
    <row r="674" spans="1:6" ht="15.75" thickBot="1">
      <c r="A674" s="330"/>
      <c r="B674" s="282"/>
      <c r="C674" s="131" t="s">
        <v>480</v>
      </c>
      <c r="D674" s="142">
        <f>COUNTIF('Свод ДОО '!D536:CE536,'Свод (автоматический)'!C674)</f>
        <v>9</v>
      </c>
    </row>
    <row r="675" spans="1:6" ht="15.75" thickBot="1">
      <c r="A675" s="330"/>
      <c r="B675" s="281" t="s">
        <v>474</v>
      </c>
      <c r="C675" s="131" t="s">
        <v>478</v>
      </c>
      <c r="D675" s="142">
        <f>COUNTIF('Свод ДОО '!D537:CE537,'Свод (автоматический)'!C675)</f>
        <v>0</v>
      </c>
      <c r="F675" s="148">
        <f>D675+D676</f>
        <v>9</v>
      </c>
    </row>
    <row r="676" spans="1:6" ht="15.75" thickBot="1">
      <c r="A676" s="330"/>
      <c r="B676" s="282"/>
      <c r="C676" s="131" t="s">
        <v>480</v>
      </c>
      <c r="D676" s="142">
        <f>COUNTIF('Свод ДОО '!D537:CE537,'Свод (автоматический)'!C676)</f>
        <v>9</v>
      </c>
    </row>
    <row r="677" spans="1:6" ht="15.75" thickBot="1">
      <c r="A677" s="330"/>
      <c r="B677" s="283" t="s">
        <v>475</v>
      </c>
      <c r="C677" s="131" t="s">
        <v>478</v>
      </c>
      <c r="D677" s="142">
        <f>COUNTIF('Свод ДОО '!D539:CE539,'Свод (автоматический)'!C677)</f>
        <v>1</v>
      </c>
      <c r="F677" s="148">
        <f>D677+D678</f>
        <v>9</v>
      </c>
    </row>
    <row r="678" spans="1:6" ht="15.75" thickBot="1">
      <c r="A678" s="330"/>
      <c r="B678" s="284"/>
      <c r="C678" s="131" t="s">
        <v>480</v>
      </c>
      <c r="D678" s="142">
        <f>COUNTIF('Свод ДОО '!D539:CE539,'Свод (автоматический)'!C678)</f>
        <v>8</v>
      </c>
    </row>
    <row r="679" spans="1:6" ht="15.75" thickBot="1">
      <c r="A679" s="330"/>
      <c r="B679" s="285" t="s">
        <v>289</v>
      </c>
      <c r="C679" s="131" t="s">
        <v>478</v>
      </c>
      <c r="D679" s="142">
        <f>COUNTIF('Свод ДОО '!D540:CE540,'Свод (автоматический)'!C679)</f>
        <v>1</v>
      </c>
      <c r="F679" s="148">
        <f>D679+D680</f>
        <v>9</v>
      </c>
    </row>
    <row r="680" spans="1:6" ht="15.75" thickBot="1">
      <c r="A680" s="330"/>
      <c r="B680" s="286"/>
      <c r="C680" s="131" t="s">
        <v>480</v>
      </c>
      <c r="D680" s="142">
        <f>COUNTIF('Свод ДОО '!D540:CE540,'Свод (автоматический)'!C680)</f>
        <v>8</v>
      </c>
    </row>
    <row r="681" spans="1:6" ht="15.75" thickBot="1">
      <c r="A681" s="330"/>
      <c r="B681" s="285" t="s">
        <v>290</v>
      </c>
      <c r="C681" s="131" t="s">
        <v>478</v>
      </c>
      <c r="D681" s="142">
        <f>COUNTIF('Свод ДОО '!D541:CE541,'Свод (автоматический)'!C681)</f>
        <v>1</v>
      </c>
      <c r="F681" s="148">
        <f>D681+D682</f>
        <v>9</v>
      </c>
    </row>
    <row r="682" spans="1:6" ht="15.75" thickBot="1">
      <c r="A682" s="330"/>
      <c r="B682" s="286"/>
      <c r="C682" s="131" t="s">
        <v>480</v>
      </c>
      <c r="D682" s="142">
        <f>COUNTIF('Свод ДОО '!D541:CE541,'Свод (автоматический)'!C682)</f>
        <v>8</v>
      </c>
    </row>
    <row r="683" spans="1:6" ht="15.75" thickBot="1">
      <c r="A683" s="330"/>
      <c r="B683" s="287" t="s">
        <v>476</v>
      </c>
      <c r="C683" s="131" t="s">
        <v>478</v>
      </c>
      <c r="D683" s="142">
        <f>COUNTIF('Свод ДОО '!D542:CE542,'Свод (автоматический)'!C683)</f>
        <v>2</v>
      </c>
      <c r="F683" s="148">
        <f>D683+D684</f>
        <v>9</v>
      </c>
    </row>
    <row r="684" spans="1:6" ht="15.75" thickBot="1">
      <c r="A684" s="330"/>
      <c r="B684" s="288"/>
      <c r="C684" s="131" t="s">
        <v>480</v>
      </c>
      <c r="D684" s="142">
        <f>COUNTIF('Свод ДОО '!D542:CE542,'Свод (автоматический)'!C684)</f>
        <v>7</v>
      </c>
    </row>
    <row r="685" spans="1:6">
      <c r="B685" s="165"/>
      <c r="C685" s="165"/>
      <c r="D685" s="165"/>
      <c r="E685" s="165"/>
      <c r="F685" s="165"/>
    </row>
    <row r="686" spans="1:6">
      <c r="B686" s="165"/>
      <c r="C686" s="165"/>
      <c r="D686" s="165"/>
      <c r="E686" s="165"/>
      <c r="F686" s="165"/>
    </row>
    <row r="687" spans="1:6">
      <c r="B687" s="165"/>
      <c r="C687" s="165"/>
      <c r="D687" s="165"/>
      <c r="E687" s="165"/>
      <c r="F687" s="165"/>
    </row>
    <row r="688" spans="1:6">
      <c r="B688" s="165"/>
      <c r="C688" s="165"/>
      <c r="D688" s="165"/>
      <c r="E688" s="165"/>
      <c r="F688" s="165"/>
    </row>
    <row r="689" spans="2:6">
      <c r="B689" s="165"/>
      <c r="C689" s="165"/>
      <c r="D689" s="165"/>
      <c r="E689" s="165"/>
      <c r="F689" s="165"/>
    </row>
    <row r="690" spans="2:6">
      <c r="B690" s="165"/>
      <c r="C690" s="165"/>
      <c r="D690" s="165"/>
      <c r="E690" s="165"/>
      <c r="F690" s="165"/>
    </row>
    <row r="691" spans="2:6">
      <c r="B691" s="165"/>
      <c r="C691" s="165"/>
      <c r="D691" s="165"/>
      <c r="E691" s="165"/>
      <c r="F691" s="165"/>
    </row>
    <row r="692" spans="2:6">
      <c r="B692" s="165"/>
      <c r="C692" s="165"/>
      <c r="D692" s="165"/>
      <c r="E692" s="165"/>
      <c r="F692" s="165"/>
    </row>
    <row r="693" spans="2:6">
      <c r="B693" s="165"/>
      <c r="C693" s="165"/>
      <c r="D693" s="165"/>
      <c r="E693" s="165"/>
      <c r="F693" s="165"/>
    </row>
    <row r="694" spans="2:6">
      <c r="B694" s="165"/>
      <c r="C694" s="165"/>
      <c r="D694" s="165"/>
      <c r="E694" s="165"/>
      <c r="F694" s="165"/>
    </row>
    <row r="695" spans="2:6">
      <c r="B695" s="165"/>
      <c r="C695" s="165"/>
      <c r="D695" s="165"/>
      <c r="E695" s="165"/>
      <c r="F695" s="165"/>
    </row>
    <row r="696" spans="2:6">
      <c r="B696" s="165"/>
      <c r="C696" s="165"/>
      <c r="D696" s="165"/>
      <c r="E696" s="165"/>
      <c r="F696" s="165"/>
    </row>
    <row r="697" spans="2:6">
      <c r="B697" s="165"/>
      <c r="C697" s="165"/>
      <c r="D697" s="165"/>
      <c r="E697" s="165"/>
      <c r="F697" s="165"/>
    </row>
    <row r="698" spans="2:6">
      <c r="B698" s="165"/>
      <c r="C698" s="165"/>
      <c r="D698" s="165"/>
      <c r="E698" s="165"/>
      <c r="F698" s="165"/>
    </row>
    <row r="699" spans="2:6">
      <c r="B699" s="165"/>
      <c r="C699" s="165"/>
      <c r="D699" s="165"/>
      <c r="E699" s="165"/>
      <c r="F699" s="165"/>
    </row>
    <row r="700" spans="2:6">
      <c r="B700" s="165"/>
      <c r="C700" s="165"/>
      <c r="D700" s="165"/>
      <c r="E700" s="165"/>
      <c r="F700" s="165"/>
    </row>
    <row r="701" spans="2:6">
      <c r="B701" s="165"/>
      <c r="C701" s="165"/>
      <c r="D701" s="165"/>
      <c r="E701" s="165"/>
      <c r="F701" s="165"/>
    </row>
    <row r="702" spans="2:6">
      <c r="B702" s="165"/>
      <c r="C702" s="165"/>
      <c r="D702" s="165"/>
      <c r="E702" s="165"/>
      <c r="F702" s="165"/>
    </row>
    <row r="703" spans="2:6">
      <c r="B703" s="165"/>
      <c r="C703" s="165"/>
      <c r="D703" s="165"/>
      <c r="E703" s="165"/>
      <c r="F703" s="165"/>
    </row>
    <row r="704" spans="2:6">
      <c r="B704" s="165"/>
      <c r="C704" s="165"/>
      <c r="D704" s="165"/>
      <c r="E704" s="165"/>
      <c r="F704" s="165"/>
    </row>
    <row r="705" spans="2:6">
      <c r="B705" s="165"/>
      <c r="C705" s="165"/>
      <c r="D705" s="165"/>
      <c r="E705" s="165"/>
      <c r="F705" s="165"/>
    </row>
    <row r="706" spans="2:6">
      <c r="B706" s="165"/>
      <c r="C706" s="165"/>
      <c r="D706" s="165"/>
      <c r="E706" s="165"/>
      <c r="F706" s="165"/>
    </row>
    <row r="707" spans="2:6">
      <c r="B707" s="165"/>
      <c r="C707" s="165"/>
      <c r="D707" s="165"/>
      <c r="E707" s="165"/>
      <c r="F707" s="165"/>
    </row>
    <row r="708" spans="2:6">
      <c r="B708" s="165"/>
      <c r="C708" s="165"/>
      <c r="D708" s="165"/>
      <c r="E708" s="165"/>
      <c r="F708" s="165"/>
    </row>
    <row r="709" spans="2:6">
      <c r="B709" s="165"/>
      <c r="C709" s="165"/>
      <c r="D709" s="165"/>
      <c r="E709" s="165"/>
      <c r="F709" s="165"/>
    </row>
    <row r="710" spans="2:6">
      <c r="B710" s="165"/>
      <c r="C710" s="165"/>
      <c r="D710" s="165"/>
      <c r="E710" s="165"/>
      <c r="F710" s="165"/>
    </row>
    <row r="711" spans="2:6">
      <c r="B711" s="165"/>
      <c r="C711" s="165"/>
      <c r="D711" s="165"/>
      <c r="E711" s="165"/>
      <c r="F711" s="165"/>
    </row>
    <row r="712" spans="2:6">
      <c r="B712" s="165"/>
      <c r="C712" s="165"/>
      <c r="D712" s="165"/>
      <c r="E712" s="165"/>
      <c r="F712" s="165"/>
    </row>
    <row r="713" spans="2:6">
      <c r="B713" s="165"/>
      <c r="C713" s="165"/>
      <c r="D713" s="165"/>
      <c r="E713" s="165"/>
      <c r="F713" s="165"/>
    </row>
    <row r="714" spans="2:6">
      <c r="B714" s="165"/>
      <c r="C714" s="165"/>
      <c r="D714" s="165"/>
      <c r="E714" s="165"/>
      <c r="F714" s="165"/>
    </row>
    <row r="715" spans="2:6">
      <c r="B715" s="165"/>
      <c r="C715" s="165"/>
      <c r="D715" s="165"/>
      <c r="E715" s="165"/>
      <c r="F715" s="165"/>
    </row>
    <row r="716" spans="2:6">
      <c r="B716" s="165"/>
      <c r="C716" s="165"/>
      <c r="D716" s="165"/>
      <c r="E716" s="165"/>
      <c r="F716" s="165"/>
    </row>
    <row r="717" spans="2:6">
      <c r="B717" s="165"/>
      <c r="C717" s="165"/>
      <c r="D717" s="165"/>
      <c r="E717" s="165"/>
      <c r="F717" s="165"/>
    </row>
    <row r="718" spans="2:6">
      <c r="B718" s="165"/>
      <c r="C718" s="165"/>
      <c r="D718" s="165"/>
      <c r="E718" s="165"/>
      <c r="F718" s="165"/>
    </row>
    <row r="719" spans="2:6">
      <c r="B719" s="165"/>
      <c r="C719" s="165"/>
      <c r="D719" s="165"/>
      <c r="E719" s="165"/>
      <c r="F719" s="165"/>
    </row>
    <row r="720" spans="2:6">
      <c r="B720" s="165"/>
      <c r="C720" s="165"/>
      <c r="D720" s="165"/>
      <c r="E720" s="165"/>
      <c r="F720" s="165"/>
    </row>
    <row r="721" spans="2:6">
      <c r="B721" s="165"/>
      <c r="C721" s="165"/>
      <c r="D721" s="165"/>
      <c r="E721" s="165"/>
      <c r="F721" s="165"/>
    </row>
    <row r="722" spans="2:6">
      <c r="B722" s="165"/>
      <c r="C722" s="165"/>
      <c r="D722" s="165"/>
      <c r="E722" s="165"/>
      <c r="F722" s="165"/>
    </row>
    <row r="723" spans="2:6">
      <c r="B723" s="165"/>
      <c r="C723" s="165"/>
      <c r="D723" s="165"/>
      <c r="E723" s="165"/>
      <c r="F723" s="165"/>
    </row>
    <row r="724" spans="2:6">
      <c r="B724" s="165"/>
      <c r="C724" s="165"/>
      <c r="D724" s="165"/>
      <c r="E724" s="165"/>
      <c r="F724" s="165"/>
    </row>
    <row r="725" spans="2:6">
      <c r="B725" s="165"/>
      <c r="C725" s="165"/>
      <c r="D725" s="165"/>
      <c r="E725" s="165"/>
      <c r="F725" s="165"/>
    </row>
    <row r="726" spans="2:6">
      <c r="B726" s="165"/>
      <c r="C726" s="165"/>
      <c r="D726" s="165"/>
      <c r="E726" s="165"/>
      <c r="F726" s="165"/>
    </row>
    <row r="727" spans="2:6">
      <c r="B727" s="165"/>
      <c r="C727" s="165"/>
      <c r="D727" s="165"/>
      <c r="E727" s="165"/>
      <c r="F727" s="165"/>
    </row>
    <row r="728" spans="2:6">
      <c r="B728" s="165"/>
      <c r="C728" s="165"/>
      <c r="D728" s="165"/>
      <c r="E728" s="165"/>
      <c r="F728" s="165"/>
    </row>
    <row r="729" spans="2:6">
      <c r="B729" s="165"/>
      <c r="C729" s="165"/>
      <c r="D729" s="165"/>
      <c r="E729" s="165"/>
      <c r="F729" s="165"/>
    </row>
    <row r="730" spans="2:6">
      <c r="B730" s="165"/>
      <c r="C730" s="165"/>
      <c r="D730" s="165"/>
      <c r="E730" s="165"/>
      <c r="F730" s="165"/>
    </row>
    <row r="731" spans="2:6">
      <c r="B731" s="165"/>
      <c r="C731" s="165"/>
      <c r="D731" s="165"/>
      <c r="E731" s="165"/>
      <c r="F731" s="165"/>
    </row>
    <row r="732" spans="2:6">
      <c r="B732" s="165"/>
      <c r="C732" s="165"/>
      <c r="D732" s="165"/>
      <c r="E732" s="165"/>
      <c r="F732" s="165"/>
    </row>
    <row r="733" spans="2:6">
      <c r="B733" s="165"/>
      <c r="C733" s="165"/>
      <c r="D733" s="165"/>
      <c r="E733" s="165"/>
      <c r="F733" s="165"/>
    </row>
    <row r="734" spans="2:6">
      <c r="B734" s="165"/>
      <c r="C734" s="165"/>
      <c r="D734" s="165"/>
      <c r="E734" s="165"/>
      <c r="F734" s="165"/>
    </row>
    <row r="735" spans="2:6">
      <c r="B735" s="165"/>
      <c r="C735" s="165"/>
      <c r="D735" s="165"/>
      <c r="E735" s="165"/>
      <c r="F735" s="165"/>
    </row>
    <row r="736" spans="2:6">
      <c r="B736" s="165"/>
      <c r="C736" s="165"/>
      <c r="D736" s="165"/>
      <c r="E736" s="165"/>
      <c r="F736" s="165"/>
    </row>
    <row r="737" spans="2:6">
      <c r="B737" s="165"/>
      <c r="C737" s="165"/>
      <c r="D737" s="165"/>
      <c r="E737" s="165"/>
      <c r="F737" s="165"/>
    </row>
    <row r="738" spans="2:6">
      <c r="B738" s="165"/>
      <c r="C738" s="165"/>
      <c r="D738" s="165"/>
      <c r="E738" s="165"/>
      <c r="F738" s="165"/>
    </row>
    <row r="739" spans="2:6">
      <c r="B739" s="165"/>
      <c r="C739" s="165"/>
      <c r="D739" s="165"/>
      <c r="E739" s="165"/>
      <c r="F739" s="165"/>
    </row>
    <row r="740" spans="2:6">
      <c r="B740" s="165"/>
      <c r="C740" s="165"/>
      <c r="D740" s="165"/>
      <c r="E740" s="165"/>
      <c r="F740" s="165"/>
    </row>
    <row r="741" spans="2:6">
      <c r="B741" s="165"/>
      <c r="C741" s="165"/>
      <c r="D741" s="165"/>
      <c r="E741" s="165"/>
      <c r="F741" s="165"/>
    </row>
    <row r="742" spans="2:6">
      <c r="B742" s="165"/>
      <c r="C742" s="165"/>
      <c r="D742" s="165"/>
      <c r="E742" s="165"/>
      <c r="F742" s="165"/>
    </row>
    <row r="743" spans="2:6">
      <c r="B743" s="165"/>
      <c r="C743" s="165"/>
      <c r="D743" s="165"/>
      <c r="E743" s="165"/>
      <c r="F743" s="165"/>
    </row>
    <row r="744" spans="2:6">
      <c r="B744" s="165"/>
      <c r="C744" s="165"/>
      <c r="D744" s="165"/>
      <c r="E744" s="165"/>
      <c r="F744" s="165"/>
    </row>
    <row r="745" spans="2:6">
      <c r="B745" s="165"/>
      <c r="C745" s="165"/>
      <c r="D745" s="165"/>
      <c r="E745" s="165"/>
      <c r="F745" s="165"/>
    </row>
    <row r="746" spans="2:6">
      <c r="B746" s="165"/>
      <c r="C746" s="165"/>
      <c r="D746" s="165"/>
      <c r="E746" s="165"/>
      <c r="F746" s="165"/>
    </row>
    <row r="747" spans="2:6">
      <c r="B747" s="165"/>
      <c r="C747" s="165"/>
      <c r="D747" s="165"/>
      <c r="E747" s="165"/>
      <c r="F747" s="165"/>
    </row>
    <row r="748" spans="2:6">
      <c r="B748" s="165"/>
      <c r="C748" s="165"/>
      <c r="D748" s="165"/>
      <c r="E748" s="165"/>
      <c r="F748" s="165"/>
    </row>
    <row r="749" spans="2:6">
      <c r="B749" s="165"/>
      <c r="C749" s="165"/>
      <c r="D749" s="165"/>
      <c r="E749" s="165"/>
      <c r="F749" s="165"/>
    </row>
    <row r="750" spans="2:6">
      <c r="B750" s="165"/>
      <c r="C750" s="165"/>
      <c r="D750" s="165"/>
      <c r="E750" s="165"/>
      <c r="F750" s="165"/>
    </row>
    <row r="751" spans="2:6">
      <c r="B751" s="165"/>
      <c r="C751" s="165"/>
      <c r="D751" s="165"/>
      <c r="E751" s="165"/>
      <c r="F751" s="165"/>
    </row>
    <row r="752" spans="2:6">
      <c r="B752" s="165"/>
      <c r="C752" s="165"/>
      <c r="D752" s="165"/>
      <c r="E752" s="165"/>
      <c r="F752" s="165"/>
    </row>
    <row r="753" spans="2:6">
      <c r="B753" s="165"/>
      <c r="C753" s="165"/>
      <c r="D753" s="165"/>
      <c r="E753" s="165"/>
      <c r="F753" s="165"/>
    </row>
    <row r="754" spans="2:6">
      <c r="B754" s="165"/>
      <c r="C754" s="165"/>
      <c r="D754" s="165"/>
      <c r="E754" s="165"/>
      <c r="F754" s="165"/>
    </row>
    <row r="755" spans="2:6">
      <c r="B755" s="165"/>
      <c r="C755" s="165"/>
      <c r="D755" s="165"/>
      <c r="E755" s="165"/>
      <c r="F755" s="165"/>
    </row>
    <row r="756" spans="2:6">
      <c r="B756" s="165"/>
      <c r="C756" s="165"/>
      <c r="D756" s="165"/>
      <c r="E756" s="165"/>
      <c r="F756" s="165"/>
    </row>
    <row r="757" spans="2:6">
      <c r="B757" s="165"/>
      <c r="C757" s="165"/>
      <c r="D757" s="165"/>
      <c r="E757" s="165"/>
      <c r="F757" s="165"/>
    </row>
    <row r="758" spans="2:6">
      <c r="B758" s="165"/>
      <c r="C758" s="165"/>
      <c r="D758" s="165"/>
      <c r="E758" s="165"/>
      <c r="F758" s="165"/>
    </row>
    <row r="759" spans="2:6">
      <c r="B759" s="165"/>
      <c r="C759" s="165"/>
      <c r="D759" s="165"/>
      <c r="E759" s="165"/>
      <c r="F759" s="165"/>
    </row>
    <row r="760" spans="2:6">
      <c r="B760" s="165"/>
      <c r="C760" s="165"/>
      <c r="D760" s="165"/>
      <c r="E760" s="165"/>
      <c r="F760" s="165"/>
    </row>
    <row r="761" spans="2:6">
      <c r="B761" s="165"/>
      <c r="C761" s="165"/>
      <c r="D761" s="165"/>
      <c r="E761" s="165"/>
      <c r="F761" s="165"/>
    </row>
    <row r="762" spans="2:6">
      <c r="B762" s="165"/>
      <c r="C762" s="165"/>
      <c r="D762" s="165"/>
      <c r="E762" s="165"/>
      <c r="F762" s="165"/>
    </row>
    <row r="763" spans="2:6">
      <c r="B763" s="165"/>
      <c r="C763" s="165"/>
      <c r="D763" s="165"/>
      <c r="E763" s="165"/>
      <c r="F763" s="165"/>
    </row>
    <row r="764" spans="2:6">
      <c r="B764" s="165"/>
      <c r="C764" s="165"/>
      <c r="D764" s="165"/>
      <c r="E764" s="165"/>
      <c r="F764" s="165"/>
    </row>
    <row r="765" spans="2:6">
      <c r="B765" s="165"/>
      <c r="C765" s="165"/>
      <c r="D765" s="165"/>
      <c r="E765" s="165"/>
      <c r="F765" s="165"/>
    </row>
    <row r="766" spans="2:6">
      <c r="B766" s="165"/>
      <c r="C766" s="165"/>
      <c r="D766" s="165"/>
      <c r="E766" s="165"/>
      <c r="F766" s="165"/>
    </row>
    <row r="767" spans="2:6">
      <c r="B767" s="165"/>
      <c r="C767" s="167"/>
      <c r="D767" s="167"/>
      <c r="E767" s="165"/>
      <c r="F767" s="165"/>
    </row>
    <row r="768" spans="2:6">
      <c r="B768" s="165"/>
      <c r="E768" s="165"/>
      <c r="F768" s="165"/>
    </row>
    <row r="769" spans="2:6">
      <c r="B769" s="165"/>
      <c r="E769" s="165"/>
      <c r="F769" s="165"/>
    </row>
    <row r="770" spans="2:6">
      <c r="B770" s="165"/>
      <c r="E770" s="165"/>
      <c r="F770" s="165"/>
    </row>
    <row r="771" spans="2:6">
      <c r="B771" s="165"/>
      <c r="E771" s="165"/>
      <c r="F771" s="165"/>
    </row>
    <row r="772" spans="2:6">
      <c r="B772" s="165"/>
      <c r="E772" s="165"/>
      <c r="F772" s="165"/>
    </row>
    <row r="773" spans="2:6">
      <c r="B773" s="165"/>
      <c r="E773" s="165"/>
      <c r="F773" s="165"/>
    </row>
    <row r="774" spans="2:6">
      <c r="B774" s="165"/>
      <c r="E774" s="165"/>
      <c r="F774" s="165"/>
    </row>
    <row r="775" spans="2:6">
      <c r="B775" s="165"/>
      <c r="E775" s="165"/>
      <c r="F775" s="165"/>
    </row>
    <row r="776" spans="2:6">
      <c r="B776" s="165"/>
      <c r="E776" s="165"/>
      <c r="F776" s="165"/>
    </row>
    <row r="777" spans="2:6">
      <c r="B777" s="165"/>
      <c r="E777" s="165"/>
      <c r="F777" s="165"/>
    </row>
    <row r="778" spans="2:6">
      <c r="B778" s="165"/>
      <c r="E778" s="165"/>
      <c r="F778" s="165"/>
    </row>
    <row r="779" spans="2:6">
      <c r="B779" s="165"/>
      <c r="E779" s="165"/>
      <c r="F779" s="165"/>
    </row>
    <row r="780" spans="2:6">
      <c r="B780" s="165"/>
      <c r="E780" s="165"/>
      <c r="F780" s="165"/>
    </row>
    <row r="781" spans="2:6">
      <c r="B781" s="165"/>
      <c r="E781" s="165"/>
      <c r="F781" s="165"/>
    </row>
    <row r="782" spans="2:6">
      <c r="B782" s="165"/>
      <c r="E782" s="165"/>
      <c r="F782" s="165"/>
    </row>
    <row r="783" spans="2:6">
      <c r="B783" s="165"/>
      <c r="E783" s="165"/>
      <c r="F783" s="165"/>
    </row>
    <row r="784" spans="2:6">
      <c r="B784" s="165"/>
      <c r="E784" s="165"/>
      <c r="F784" s="165"/>
    </row>
    <row r="785" spans="2:6">
      <c r="B785" s="165"/>
      <c r="E785" s="165"/>
      <c r="F785" s="165"/>
    </row>
    <row r="786" spans="2:6">
      <c r="B786" s="165"/>
      <c r="E786" s="165"/>
      <c r="F786" s="165"/>
    </row>
    <row r="787" spans="2:6">
      <c r="B787" s="165"/>
      <c r="E787" s="165"/>
      <c r="F787" s="165"/>
    </row>
    <row r="788" spans="2:6">
      <c r="B788" s="165"/>
      <c r="E788" s="165"/>
      <c r="F788" s="165"/>
    </row>
    <row r="789" spans="2:6">
      <c r="B789" s="165"/>
      <c r="E789" s="165"/>
      <c r="F789" s="165"/>
    </row>
    <row r="790" spans="2:6">
      <c r="B790" s="165"/>
      <c r="E790" s="165"/>
      <c r="F790" s="165"/>
    </row>
    <row r="791" spans="2:6">
      <c r="B791" s="165"/>
      <c r="E791" s="165"/>
      <c r="F791" s="165"/>
    </row>
    <row r="792" spans="2:6">
      <c r="B792" s="165"/>
      <c r="E792" s="165"/>
      <c r="F792" s="165"/>
    </row>
    <row r="793" spans="2:6">
      <c r="B793" s="165"/>
      <c r="E793" s="165"/>
      <c r="F793" s="165"/>
    </row>
    <row r="794" spans="2:6">
      <c r="B794" s="165"/>
      <c r="E794" s="165"/>
      <c r="F794" s="165"/>
    </row>
    <row r="795" spans="2:6">
      <c r="B795" s="165"/>
      <c r="E795" s="165"/>
      <c r="F795" s="165"/>
    </row>
    <row r="796" spans="2:6">
      <c r="B796" s="165"/>
      <c r="E796" s="165"/>
      <c r="F796" s="165"/>
    </row>
    <row r="797" spans="2:6">
      <c r="B797" s="165"/>
      <c r="E797" s="165"/>
      <c r="F797" s="165"/>
    </row>
    <row r="798" spans="2:6">
      <c r="B798" s="165"/>
      <c r="E798" s="165"/>
      <c r="F798" s="165"/>
    </row>
    <row r="799" spans="2:6">
      <c r="B799" s="165"/>
      <c r="E799" s="165"/>
      <c r="F799" s="165"/>
    </row>
    <row r="800" spans="2:6">
      <c r="B800" s="165"/>
      <c r="E800" s="165"/>
      <c r="F800" s="165"/>
    </row>
    <row r="801" spans="2:6">
      <c r="B801" s="165"/>
      <c r="E801" s="165"/>
      <c r="F801" s="165"/>
    </row>
    <row r="802" spans="2:6">
      <c r="B802" s="165"/>
      <c r="E802" s="165"/>
      <c r="F802" s="165"/>
    </row>
    <row r="803" spans="2:6">
      <c r="B803" s="165"/>
      <c r="E803" s="165"/>
      <c r="F803" s="165"/>
    </row>
    <row r="804" spans="2:6">
      <c r="B804" s="165"/>
      <c r="E804" s="165"/>
      <c r="F804" s="165"/>
    </row>
    <row r="805" spans="2:6">
      <c r="B805" s="165"/>
      <c r="E805" s="165"/>
      <c r="F805" s="165"/>
    </row>
    <row r="806" spans="2:6">
      <c r="B806" s="165"/>
      <c r="E806" s="165"/>
      <c r="F806" s="165"/>
    </row>
    <row r="807" spans="2:6">
      <c r="B807" s="165"/>
      <c r="E807" s="165"/>
      <c r="F807" s="165"/>
    </row>
    <row r="808" spans="2:6">
      <c r="B808" s="165"/>
      <c r="E808" s="165"/>
      <c r="F808" s="165"/>
    </row>
    <row r="809" spans="2:6">
      <c r="B809" s="165"/>
      <c r="E809" s="165"/>
      <c r="F809" s="165"/>
    </row>
    <row r="810" spans="2:6">
      <c r="B810" s="165"/>
      <c r="E810" s="165"/>
      <c r="F810" s="165"/>
    </row>
    <row r="811" spans="2:6">
      <c r="B811" s="165"/>
      <c r="E811" s="165"/>
      <c r="F811" s="165"/>
    </row>
    <row r="812" spans="2:6">
      <c r="B812" s="165"/>
      <c r="E812" s="165"/>
      <c r="F812" s="165"/>
    </row>
    <row r="813" spans="2:6">
      <c r="B813" s="165"/>
      <c r="E813" s="165"/>
      <c r="F813" s="165"/>
    </row>
    <row r="814" spans="2:6">
      <c r="B814" s="165"/>
      <c r="E814" s="165"/>
      <c r="F814" s="165"/>
    </row>
    <row r="815" spans="2:6">
      <c r="B815" s="165"/>
      <c r="E815" s="165"/>
      <c r="F815" s="165"/>
    </row>
    <row r="816" spans="2:6">
      <c r="B816" s="165"/>
      <c r="E816" s="165"/>
      <c r="F816" s="165"/>
    </row>
    <row r="817" spans="2:6">
      <c r="B817" s="165"/>
      <c r="E817" s="165"/>
      <c r="F817" s="165"/>
    </row>
    <row r="818" spans="2:6">
      <c r="B818" s="165"/>
      <c r="E818" s="165"/>
      <c r="F818" s="165"/>
    </row>
    <row r="819" spans="2:6">
      <c r="B819" s="165"/>
      <c r="E819" s="165"/>
      <c r="F819" s="165"/>
    </row>
    <row r="820" spans="2:6">
      <c r="B820" s="165"/>
      <c r="E820" s="165"/>
      <c r="F820" s="165"/>
    </row>
    <row r="821" spans="2:6">
      <c r="B821" s="165"/>
      <c r="E821" s="165"/>
      <c r="F821" s="165"/>
    </row>
    <row r="822" spans="2:6">
      <c r="B822" s="165"/>
      <c r="E822" s="165"/>
      <c r="F822" s="165"/>
    </row>
    <row r="823" spans="2:6">
      <c r="B823" s="165"/>
      <c r="E823" s="165"/>
      <c r="F823" s="165"/>
    </row>
    <row r="824" spans="2:6">
      <c r="B824" s="165"/>
      <c r="E824" s="165"/>
      <c r="F824" s="165"/>
    </row>
    <row r="825" spans="2:6">
      <c r="B825" s="165"/>
      <c r="E825" s="165"/>
      <c r="F825" s="165"/>
    </row>
    <row r="826" spans="2:6">
      <c r="B826" s="165"/>
      <c r="E826" s="165"/>
      <c r="F826" s="165"/>
    </row>
    <row r="827" spans="2:6">
      <c r="B827" s="165"/>
      <c r="E827" s="165"/>
      <c r="F827" s="165"/>
    </row>
    <row r="828" spans="2:6">
      <c r="B828" s="165"/>
      <c r="E828" s="165"/>
      <c r="F828" s="165"/>
    </row>
    <row r="829" spans="2:6">
      <c r="B829" s="165"/>
      <c r="E829" s="165"/>
      <c r="F829" s="165"/>
    </row>
    <row r="830" spans="2:6">
      <c r="B830" s="165"/>
      <c r="E830" s="165"/>
      <c r="F830" s="165"/>
    </row>
    <row r="831" spans="2:6">
      <c r="B831" s="165"/>
      <c r="E831" s="165"/>
      <c r="F831" s="165"/>
    </row>
    <row r="832" spans="2:6">
      <c r="B832" s="165"/>
      <c r="E832" s="165"/>
      <c r="F832" s="165"/>
    </row>
    <row r="833" spans="2:6">
      <c r="B833" s="165"/>
      <c r="E833" s="165"/>
      <c r="F833" s="165"/>
    </row>
    <row r="834" spans="2:6">
      <c r="B834" s="165"/>
      <c r="E834" s="165"/>
      <c r="F834" s="165"/>
    </row>
    <row r="835" spans="2:6">
      <c r="B835" s="165"/>
      <c r="E835" s="165"/>
      <c r="F835" s="165"/>
    </row>
    <row r="836" spans="2:6">
      <c r="B836" s="165"/>
      <c r="E836" s="165"/>
      <c r="F836" s="165"/>
    </row>
    <row r="837" spans="2:6">
      <c r="B837" s="165"/>
      <c r="E837" s="165"/>
      <c r="F837" s="165"/>
    </row>
    <row r="838" spans="2:6">
      <c r="B838" s="165"/>
      <c r="E838" s="165"/>
      <c r="F838" s="165"/>
    </row>
    <row r="839" spans="2:6">
      <c r="B839" s="165"/>
      <c r="E839" s="165"/>
      <c r="F839" s="165"/>
    </row>
    <row r="840" spans="2:6">
      <c r="B840" s="165"/>
      <c r="E840" s="165"/>
      <c r="F840" s="165"/>
    </row>
    <row r="841" spans="2:6">
      <c r="B841" s="165"/>
      <c r="E841" s="165"/>
      <c r="F841" s="165"/>
    </row>
    <row r="842" spans="2:6">
      <c r="B842" s="165"/>
      <c r="E842" s="165"/>
      <c r="F842" s="165"/>
    </row>
    <row r="843" spans="2:6">
      <c r="B843" s="165"/>
      <c r="E843" s="165"/>
      <c r="F843" s="165"/>
    </row>
    <row r="844" spans="2:6">
      <c r="B844" s="165"/>
      <c r="E844" s="165"/>
      <c r="F844" s="165"/>
    </row>
    <row r="845" spans="2:6">
      <c r="B845" s="165"/>
      <c r="E845" s="165"/>
      <c r="F845" s="165"/>
    </row>
    <row r="846" spans="2:6">
      <c r="B846" s="165"/>
      <c r="E846" s="165"/>
      <c r="F846" s="165"/>
    </row>
    <row r="847" spans="2:6">
      <c r="B847" s="165"/>
      <c r="E847" s="165"/>
      <c r="F847" s="165"/>
    </row>
    <row r="848" spans="2:6">
      <c r="B848" s="165"/>
      <c r="E848" s="165"/>
      <c r="F848" s="165"/>
    </row>
    <row r="849" spans="2:6">
      <c r="B849" s="165"/>
      <c r="E849" s="165"/>
      <c r="F849" s="165"/>
    </row>
    <row r="850" spans="2:6">
      <c r="B850" s="165"/>
      <c r="E850" s="165"/>
      <c r="F850" s="165"/>
    </row>
    <row r="851" spans="2:6">
      <c r="B851" s="165"/>
      <c r="E851" s="165"/>
      <c r="F851" s="165"/>
    </row>
    <row r="852" spans="2:6">
      <c r="B852" s="165"/>
      <c r="E852" s="165"/>
      <c r="F852" s="165"/>
    </row>
    <row r="853" spans="2:6">
      <c r="B853" s="165"/>
      <c r="E853" s="165"/>
      <c r="F853" s="165"/>
    </row>
    <row r="854" spans="2:6">
      <c r="B854" s="165"/>
      <c r="E854" s="165"/>
      <c r="F854" s="165"/>
    </row>
    <row r="855" spans="2:6">
      <c r="B855" s="165"/>
      <c r="E855" s="165"/>
      <c r="F855" s="165"/>
    </row>
    <row r="856" spans="2:6">
      <c r="B856" s="165"/>
      <c r="E856" s="165"/>
      <c r="F856" s="165"/>
    </row>
    <row r="857" spans="2:6">
      <c r="B857" s="165"/>
      <c r="E857" s="165"/>
      <c r="F857" s="165"/>
    </row>
    <row r="858" spans="2:6">
      <c r="B858" s="165"/>
      <c r="E858" s="165"/>
      <c r="F858" s="165"/>
    </row>
    <row r="859" spans="2:6">
      <c r="B859" s="165"/>
      <c r="E859" s="165"/>
      <c r="F859" s="165"/>
    </row>
    <row r="860" spans="2:6">
      <c r="B860" s="165"/>
      <c r="E860" s="165"/>
      <c r="F860" s="165"/>
    </row>
    <row r="861" spans="2:6">
      <c r="B861" s="165"/>
      <c r="E861" s="165"/>
      <c r="F861" s="165"/>
    </row>
    <row r="862" spans="2:6">
      <c r="B862" s="165"/>
      <c r="E862" s="165"/>
      <c r="F862" s="165"/>
    </row>
    <row r="863" spans="2:6">
      <c r="B863" s="165"/>
      <c r="E863" s="165"/>
      <c r="F863" s="165"/>
    </row>
    <row r="864" spans="2:6">
      <c r="B864" s="165"/>
      <c r="E864" s="165"/>
      <c r="F864" s="165"/>
    </row>
    <row r="865" spans="2:6">
      <c r="B865" s="165"/>
      <c r="E865" s="165"/>
      <c r="F865" s="165"/>
    </row>
    <row r="866" spans="2:6">
      <c r="B866" s="165"/>
      <c r="E866" s="165"/>
      <c r="F866" s="165"/>
    </row>
    <row r="867" spans="2:6">
      <c r="B867" s="165"/>
      <c r="E867" s="165"/>
      <c r="F867" s="165"/>
    </row>
    <row r="868" spans="2:6">
      <c r="B868" s="165"/>
      <c r="E868" s="165"/>
      <c r="F868" s="165"/>
    </row>
    <row r="869" spans="2:6">
      <c r="B869" s="165"/>
      <c r="E869" s="165"/>
      <c r="F869" s="165"/>
    </row>
    <row r="870" spans="2:6">
      <c r="B870" s="165"/>
      <c r="E870" s="165"/>
      <c r="F870" s="165"/>
    </row>
    <row r="871" spans="2:6">
      <c r="B871" s="165"/>
      <c r="E871" s="165"/>
      <c r="F871" s="165"/>
    </row>
    <row r="872" spans="2:6">
      <c r="B872" s="165"/>
      <c r="E872" s="165"/>
      <c r="F872" s="165"/>
    </row>
    <row r="873" spans="2:6">
      <c r="B873" s="165"/>
      <c r="E873" s="165"/>
      <c r="F873" s="165"/>
    </row>
    <row r="874" spans="2:6">
      <c r="B874" s="165"/>
      <c r="E874" s="165"/>
      <c r="F874" s="165"/>
    </row>
    <row r="875" spans="2:6">
      <c r="B875" s="165"/>
      <c r="E875" s="165"/>
      <c r="F875" s="165"/>
    </row>
    <row r="876" spans="2:6">
      <c r="B876" s="165"/>
      <c r="E876" s="165"/>
      <c r="F876" s="165"/>
    </row>
    <row r="877" spans="2:6">
      <c r="B877" s="165"/>
      <c r="E877" s="165"/>
      <c r="F877" s="165"/>
    </row>
    <row r="878" spans="2:6">
      <c r="B878" s="165"/>
      <c r="E878" s="165"/>
      <c r="F878" s="165"/>
    </row>
    <row r="879" spans="2:6">
      <c r="B879" s="165"/>
      <c r="E879" s="165"/>
      <c r="F879" s="165"/>
    </row>
    <row r="880" spans="2:6">
      <c r="B880" s="165"/>
      <c r="E880" s="165"/>
      <c r="F880" s="165"/>
    </row>
    <row r="881" spans="2:6">
      <c r="B881" s="165"/>
      <c r="E881" s="165"/>
      <c r="F881" s="165"/>
    </row>
    <row r="882" spans="2:6">
      <c r="B882" s="165"/>
      <c r="E882" s="165"/>
      <c r="F882" s="165"/>
    </row>
    <row r="883" spans="2:6">
      <c r="B883" s="165"/>
      <c r="E883" s="165"/>
      <c r="F883" s="165"/>
    </row>
    <row r="884" spans="2:6">
      <c r="B884" s="165"/>
      <c r="E884" s="165"/>
      <c r="F884" s="165"/>
    </row>
    <row r="885" spans="2:6">
      <c r="B885" s="165"/>
      <c r="E885" s="165"/>
      <c r="F885" s="165"/>
    </row>
    <row r="886" spans="2:6">
      <c r="B886" s="165"/>
      <c r="E886" s="165"/>
      <c r="F886" s="165"/>
    </row>
    <row r="887" spans="2:6">
      <c r="B887" s="165"/>
      <c r="E887" s="165"/>
      <c r="F887" s="165"/>
    </row>
    <row r="888" spans="2:6">
      <c r="B888" s="165"/>
      <c r="E888" s="165"/>
      <c r="F888" s="165"/>
    </row>
    <row r="889" spans="2:6">
      <c r="B889" s="165"/>
      <c r="E889" s="165"/>
      <c r="F889" s="165"/>
    </row>
    <row r="890" spans="2:6">
      <c r="B890" s="165"/>
      <c r="E890" s="165"/>
      <c r="F890" s="165"/>
    </row>
    <row r="891" spans="2:6">
      <c r="B891" s="165"/>
      <c r="E891" s="165"/>
      <c r="F891" s="165"/>
    </row>
    <row r="892" spans="2:6">
      <c r="B892" s="165"/>
      <c r="E892" s="165"/>
      <c r="F892" s="165"/>
    </row>
    <row r="893" spans="2:6">
      <c r="B893" s="165"/>
      <c r="E893" s="165"/>
      <c r="F893" s="165"/>
    </row>
    <row r="894" spans="2:6">
      <c r="B894" s="165"/>
      <c r="E894" s="165"/>
      <c r="F894" s="165"/>
    </row>
    <row r="895" spans="2:6">
      <c r="B895" s="165"/>
      <c r="E895" s="165"/>
      <c r="F895" s="165"/>
    </row>
    <row r="896" spans="2:6">
      <c r="B896" s="165"/>
      <c r="E896" s="165"/>
      <c r="F896" s="165"/>
    </row>
    <row r="897" spans="2:6">
      <c r="B897" s="165"/>
      <c r="E897" s="165"/>
      <c r="F897" s="165"/>
    </row>
    <row r="898" spans="2:6">
      <c r="B898" s="165"/>
      <c r="E898" s="165"/>
      <c r="F898" s="165"/>
    </row>
    <row r="899" spans="2:6">
      <c r="B899" s="165"/>
      <c r="E899" s="165"/>
      <c r="F899" s="165"/>
    </row>
    <row r="900" spans="2:6">
      <c r="B900" s="165"/>
      <c r="E900" s="165"/>
      <c r="F900" s="165"/>
    </row>
    <row r="901" spans="2:6">
      <c r="B901" s="165"/>
      <c r="E901" s="165"/>
      <c r="F901" s="165"/>
    </row>
    <row r="902" spans="2:6">
      <c r="B902" s="165"/>
      <c r="E902" s="165"/>
      <c r="F902" s="165"/>
    </row>
    <row r="903" spans="2:6">
      <c r="B903" s="165"/>
      <c r="E903" s="165"/>
      <c r="F903" s="165"/>
    </row>
    <row r="904" spans="2:6">
      <c r="B904" s="165"/>
      <c r="E904" s="165"/>
      <c r="F904" s="165"/>
    </row>
    <row r="905" spans="2:6">
      <c r="B905" s="165"/>
      <c r="E905" s="165"/>
      <c r="F905" s="165"/>
    </row>
    <row r="906" spans="2:6">
      <c r="B906" s="165"/>
      <c r="E906" s="165"/>
      <c r="F906" s="165"/>
    </row>
    <row r="907" spans="2:6">
      <c r="B907" s="165"/>
      <c r="E907" s="165"/>
      <c r="F907" s="165"/>
    </row>
    <row r="908" spans="2:6">
      <c r="B908" s="165"/>
      <c r="E908" s="165"/>
      <c r="F908" s="165"/>
    </row>
    <row r="909" spans="2:6">
      <c r="B909" s="165"/>
      <c r="E909" s="165"/>
      <c r="F909" s="165"/>
    </row>
    <row r="910" spans="2:6">
      <c r="B910" s="165"/>
      <c r="E910" s="165"/>
      <c r="F910" s="165"/>
    </row>
    <row r="911" spans="2:6">
      <c r="B911" s="165"/>
      <c r="E911" s="165"/>
      <c r="F911" s="165"/>
    </row>
    <row r="912" spans="2:6">
      <c r="B912" s="165"/>
      <c r="E912" s="165"/>
      <c r="F912" s="165"/>
    </row>
    <row r="913" spans="2:6">
      <c r="B913" s="165"/>
      <c r="E913" s="165"/>
      <c r="F913" s="165"/>
    </row>
    <row r="914" spans="2:6">
      <c r="B914" s="165"/>
      <c r="E914" s="165"/>
      <c r="F914" s="165"/>
    </row>
    <row r="915" spans="2:6">
      <c r="B915" s="165"/>
      <c r="E915" s="165"/>
      <c r="F915" s="165"/>
    </row>
    <row r="916" spans="2:6">
      <c r="B916" s="165"/>
      <c r="E916" s="165"/>
      <c r="F916" s="165"/>
    </row>
    <row r="917" spans="2:6">
      <c r="B917" s="165"/>
      <c r="E917" s="165"/>
      <c r="F917" s="165"/>
    </row>
    <row r="918" spans="2:6">
      <c r="B918" s="165"/>
      <c r="E918" s="165"/>
      <c r="F918" s="165"/>
    </row>
    <row r="919" spans="2:6">
      <c r="B919" s="165"/>
      <c r="E919" s="165"/>
      <c r="F919" s="165"/>
    </row>
    <row r="920" spans="2:6">
      <c r="B920" s="165"/>
      <c r="E920" s="165"/>
      <c r="F920" s="165"/>
    </row>
    <row r="921" spans="2:6">
      <c r="B921" s="165"/>
      <c r="E921" s="165"/>
      <c r="F921" s="165"/>
    </row>
    <row r="922" spans="2:6">
      <c r="B922" s="165"/>
      <c r="E922" s="165"/>
      <c r="F922" s="165"/>
    </row>
    <row r="923" spans="2:6">
      <c r="B923" s="165"/>
      <c r="E923" s="165"/>
      <c r="F923" s="165"/>
    </row>
    <row r="924" spans="2:6">
      <c r="B924" s="165"/>
      <c r="E924" s="165"/>
      <c r="F924" s="165"/>
    </row>
    <row r="925" spans="2:6">
      <c r="B925" s="165"/>
      <c r="E925" s="165"/>
      <c r="F925" s="165"/>
    </row>
    <row r="926" spans="2:6">
      <c r="B926" s="165"/>
      <c r="E926" s="165"/>
      <c r="F926" s="165"/>
    </row>
    <row r="927" spans="2:6">
      <c r="B927" s="165"/>
      <c r="E927" s="165"/>
      <c r="F927" s="165"/>
    </row>
    <row r="928" spans="2:6">
      <c r="B928" s="165"/>
      <c r="E928" s="165"/>
      <c r="F928" s="165"/>
    </row>
    <row r="929" spans="2:6">
      <c r="B929" s="165"/>
      <c r="E929" s="165"/>
      <c r="F929" s="165"/>
    </row>
    <row r="930" spans="2:6">
      <c r="B930" s="165"/>
      <c r="E930" s="165"/>
      <c r="F930" s="165"/>
    </row>
    <row r="931" spans="2:6">
      <c r="B931" s="165"/>
      <c r="E931" s="165"/>
      <c r="F931" s="165"/>
    </row>
    <row r="932" spans="2:6">
      <c r="B932" s="165"/>
      <c r="E932" s="165"/>
      <c r="F932" s="165"/>
    </row>
    <row r="933" spans="2:6">
      <c r="B933" s="165"/>
      <c r="E933" s="165"/>
      <c r="F933" s="165"/>
    </row>
    <row r="934" spans="2:6">
      <c r="B934" s="165"/>
      <c r="E934" s="165"/>
      <c r="F934" s="165"/>
    </row>
    <row r="935" spans="2:6">
      <c r="B935" s="165"/>
      <c r="E935" s="165"/>
      <c r="F935" s="165"/>
    </row>
    <row r="936" spans="2:6">
      <c r="B936" s="165"/>
      <c r="E936" s="165"/>
      <c r="F936" s="165"/>
    </row>
    <row r="937" spans="2:6">
      <c r="B937" s="165"/>
      <c r="E937" s="165"/>
      <c r="F937" s="165"/>
    </row>
    <row r="938" spans="2:6">
      <c r="B938" s="165"/>
      <c r="E938" s="165"/>
      <c r="F938" s="165"/>
    </row>
    <row r="939" spans="2:6">
      <c r="B939" s="165"/>
      <c r="E939" s="165"/>
      <c r="F939" s="165"/>
    </row>
    <row r="940" spans="2:6">
      <c r="B940" s="165"/>
      <c r="E940" s="165"/>
      <c r="F940" s="165"/>
    </row>
    <row r="941" spans="2:6">
      <c r="B941" s="165"/>
      <c r="E941" s="165"/>
      <c r="F941" s="165"/>
    </row>
    <row r="942" spans="2:6">
      <c r="B942" s="165"/>
      <c r="E942" s="165"/>
      <c r="F942" s="165"/>
    </row>
    <row r="943" spans="2:6">
      <c r="B943" s="165"/>
      <c r="E943" s="165"/>
      <c r="F943" s="165"/>
    </row>
    <row r="944" spans="2:6">
      <c r="B944" s="165"/>
      <c r="E944" s="165"/>
      <c r="F944" s="165"/>
    </row>
    <row r="945" spans="2:6">
      <c r="B945" s="165"/>
      <c r="E945" s="165"/>
      <c r="F945" s="165"/>
    </row>
    <row r="946" spans="2:6">
      <c r="B946" s="165"/>
      <c r="E946" s="165"/>
      <c r="F946" s="165"/>
    </row>
    <row r="947" spans="2:6">
      <c r="B947" s="165"/>
      <c r="E947" s="165"/>
      <c r="F947" s="165"/>
    </row>
    <row r="948" spans="2:6">
      <c r="B948" s="165"/>
      <c r="E948" s="165"/>
      <c r="F948" s="165"/>
    </row>
    <row r="949" spans="2:6">
      <c r="B949" s="165"/>
      <c r="E949" s="165"/>
      <c r="F949" s="165"/>
    </row>
    <row r="950" spans="2:6">
      <c r="B950" s="165"/>
      <c r="E950" s="165"/>
      <c r="F950" s="165"/>
    </row>
    <row r="951" spans="2:6">
      <c r="B951" s="165"/>
      <c r="E951" s="165"/>
      <c r="F951" s="165"/>
    </row>
    <row r="952" spans="2:6">
      <c r="B952" s="165"/>
      <c r="E952" s="165"/>
      <c r="F952" s="165"/>
    </row>
    <row r="953" spans="2:6">
      <c r="B953" s="165"/>
      <c r="E953" s="165"/>
      <c r="F953" s="165"/>
    </row>
    <row r="954" spans="2:6">
      <c r="B954" s="165"/>
      <c r="E954" s="165"/>
      <c r="F954" s="165"/>
    </row>
    <row r="955" spans="2:6">
      <c r="B955" s="165"/>
      <c r="E955" s="165"/>
      <c r="F955" s="165"/>
    </row>
    <row r="956" spans="2:6">
      <c r="B956" s="165"/>
      <c r="E956" s="165"/>
      <c r="F956" s="165"/>
    </row>
    <row r="957" spans="2:6">
      <c r="B957" s="165"/>
      <c r="E957" s="165"/>
      <c r="F957" s="165"/>
    </row>
    <row r="958" spans="2:6">
      <c r="B958" s="165"/>
      <c r="E958" s="165"/>
      <c r="F958" s="165"/>
    </row>
    <row r="959" spans="2:6">
      <c r="B959" s="165"/>
      <c r="E959" s="165"/>
      <c r="F959" s="165"/>
    </row>
    <row r="960" spans="2:6">
      <c r="B960" s="165"/>
      <c r="E960" s="165"/>
      <c r="F960" s="165"/>
    </row>
    <row r="961" spans="2:6">
      <c r="B961" s="165"/>
      <c r="E961" s="165"/>
      <c r="F961" s="165"/>
    </row>
    <row r="962" spans="2:6">
      <c r="B962" s="165"/>
      <c r="E962" s="165"/>
      <c r="F962" s="165"/>
    </row>
    <row r="963" spans="2:6">
      <c r="B963" s="165"/>
      <c r="E963" s="165"/>
      <c r="F963" s="165"/>
    </row>
    <row r="964" spans="2:6">
      <c r="B964" s="165"/>
      <c r="E964" s="165"/>
      <c r="F964" s="165"/>
    </row>
    <row r="965" spans="2:6">
      <c r="B965" s="165"/>
      <c r="E965" s="165"/>
      <c r="F965" s="165"/>
    </row>
    <row r="966" spans="2:6">
      <c r="B966" s="165"/>
      <c r="E966" s="165"/>
      <c r="F966" s="165"/>
    </row>
    <row r="967" spans="2:6">
      <c r="B967" s="165"/>
      <c r="E967" s="165"/>
      <c r="F967" s="165"/>
    </row>
    <row r="968" spans="2:6">
      <c r="B968" s="165"/>
      <c r="E968" s="165"/>
      <c r="F968" s="165"/>
    </row>
    <row r="969" spans="2:6">
      <c r="B969" s="165"/>
      <c r="E969" s="165"/>
      <c r="F969" s="165"/>
    </row>
    <row r="970" spans="2:6">
      <c r="B970" s="165"/>
      <c r="E970" s="165"/>
      <c r="F970" s="165"/>
    </row>
    <row r="971" spans="2:6">
      <c r="B971" s="165"/>
      <c r="E971" s="165"/>
      <c r="F971" s="165"/>
    </row>
    <row r="972" spans="2:6">
      <c r="B972" s="165"/>
      <c r="E972" s="165"/>
      <c r="F972" s="165"/>
    </row>
    <row r="973" spans="2:6">
      <c r="B973" s="165"/>
      <c r="E973" s="165"/>
      <c r="F973" s="165"/>
    </row>
    <row r="974" spans="2:6">
      <c r="B974" s="165"/>
      <c r="E974" s="165"/>
      <c r="F974" s="165"/>
    </row>
    <row r="975" spans="2:6">
      <c r="B975" s="165"/>
      <c r="E975" s="165"/>
      <c r="F975" s="165"/>
    </row>
    <row r="976" spans="2:6">
      <c r="B976" s="165"/>
      <c r="E976" s="165"/>
      <c r="F976" s="165"/>
    </row>
    <row r="977" spans="2:6">
      <c r="B977" s="165"/>
      <c r="E977" s="165"/>
      <c r="F977" s="165"/>
    </row>
    <row r="978" spans="2:6">
      <c r="B978" s="165"/>
      <c r="E978" s="165"/>
      <c r="F978" s="165"/>
    </row>
    <row r="979" spans="2:6">
      <c r="B979" s="165"/>
      <c r="E979" s="165"/>
      <c r="F979" s="165"/>
    </row>
    <row r="980" spans="2:6">
      <c r="B980" s="165"/>
      <c r="E980" s="165"/>
      <c r="F980" s="165"/>
    </row>
    <row r="981" spans="2:6">
      <c r="B981" s="165"/>
      <c r="E981" s="165"/>
      <c r="F981" s="165"/>
    </row>
    <row r="982" spans="2:6">
      <c r="B982" s="165"/>
      <c r="E982" s="165"/>
      <c r="F982" s="165"/>
    </row>
    <row r="983" spans="2:6">
      <c r="B983" s="165"/>
      <c r="E983" s="165"/>
      <c r="F983" s="165"/>
    </row>
    <row r="984" spans="2:6">
      <c r="B984" s="165"/>
      <c r="E984" s="165"/>
      <c r="F984" s="165"/>
    </row>
    <row r="985" spans="2:6">
      <c r="B985" s="165"/>
      <c r="E985" s="165"/>
      <c r="F985" s="165"/>
    </row>
    <row r="986" spans="2:6">
      <c r="B986" s="165"/>
      <c r="E986" s="165"/>
      <c r="F986" s="165"/>
    </row>
    <row r="987" spans="2:6">
      <c r="B987" s="165"/>
      <c r="E987" s="165"/>
      <c r="F987" s="165"/>
    </row>
    <row r="988" spans="2:6">
      <c r="B988" s="165"/>
      <c r="E988" s="165"/>
      <c r="F988" s="165"/>
    </row>
    <row r="989" spans="2:6">
      <c r="B989" s="165"/>
      <c r="E989" s="165"/>
      <c r="F989" s="165"/>
    </row>
    <row r="990" spans="2:6">
      <c r="B990" s="165"/>
      <c r="E990" s="165"/>
      <c r="F990" s="165"/>
    </row>
    <row r="991" spans="2:6">
      <c r="B991" s="165"/>
      <c r="E991" s="165"/>
      <c r="F991" s="165"/>
    </row>
    <row r="992" spans="2:6">
      <c r="B992" s="165"/>
      <c r="E992" s="165"/>
      <c r="F992" s="165"/>
    </row>
    <row r="993" spans="2:6">
      <c r="B993" s="165"/>
      <c r="E993" s="165"/>
      <c r="F993" s="165"/>
    </row>
    <row r="994" spans="2:6">
      <c r="B994" s="165"/>
      <c r="E994" s="165"/>
      <c r="F994" s="165"/>
    </row>
    <row r="995" spans="2:6">
      <c r="B995" s="165"/>
      <c r="E995" s="165"/>
      <c r="F995" s="165"/>
    </row>
    <row r="996" spans="2:6">
      <c r="B996" s="165"/>
      <c r="E996" s="165"/>
      <c r="F996" s="165"/>
    </row>
    <row r="997" spans="2:6">
      <c r="B997" s="165"/>
      <c r="E997" s="165"/>
      <c r="F997" s="165"/>
    </row>
    <row r="998" spans="2:6">
      <c r="B998" s="165"/>
      <c r="E998" s="165"/>
      <c r="F998" s="165"/>
    </row>
    <row r="999" spans="2:6">
      <c r="B999" s="165"/>
      <c r="E999" s="165"/>
      <c r="F999" s="165"/>
    </row>
    <row r="1000" spans="2:6">
      <c r="B1000" s="165"/>
      <c r="E1000" s="165"/>
      <c r="F1000" s="165"/>
    </row>
    <row r="1001" spans="2:6">
      <c r="B1001" s="165"/>
      <c r="E1001" s="165"/>
      <c r="F1001" s="165"/>
    </row>
    <row r="1002" spans="2:6">
      <c r="B1002" s="165"/>
      <c r="E1002" s="165"/>
      <c r="F1002" s="165"/>
    </row>
    <row r="1003" spans="2:6">
      <c r="B1003" s="165"/>
      <c r="E1003" s="165"/>
      <c r="F1003" s="165"/>
    </row>
    <row r="1004" spans="2:6">
      <c r="B1004" s="166"/>
      <c r="E1004" s="166"/>
      <c r="F1004" s="166"/>
    </row>
  </sheetData>
  <sheetProtection sheet="1" objects="1" scenarios="1"/>
  <autoFilter ref="A1:D684"/>
  <mergeCells count="299">
    <mergeCell ref="A10:B10"/>
    <mergeCell ref="A11:B11"/>
    <mergeCell ref="A12:B12"/>
    <mergeCell ref="A13:B13"/>
    <mergeCell ref="A16:B16"/>
    <mergeCell ref="A9:B9"/>
    <mergeCell ref="A2:B2"/>
    <mergeCell ref="A3:B3"/>
    <mergeCell ref="B36:B37"/>
    <mergeCell ref="B38:B39"/>
    <mergeCell ref="B40:B41"/>
    <mergeCell ref="B42:B43"/>
    <mergeCell ref="B44:B45"/>
    <mergeCell ref="B46:B47"/>
    <mergeCell ref="A17:B18"/>
    <mergeCell ref="A19:B19"/>
    <mergeCell ref="A20:B21"/>
    <mergeCell ref="A22:A63"/>
    <mergeCell ref="B24:B25"/>
    <mergeCell ref="B26:B27"/>
    <mergeCell ref="B28:B29"/>
    <mergeCell ref="B30:B31"/>
    <mergeCell ref="B32:B33"/>
    <mergeCell ref="B34:B35"/>
    <mergeCell ref="B60:B61"/>
    <mergeCell ref="B62:B63"/>
    <mergeCell ref="A64:A72"/>
    <mergeCell ref="A74:A79"/>
    <mergeCell ref="B76:B77"/>
    <mergeCell ref="A80:B81"/>
    <mergeCell ref="A82:B83"/>
    <mergeCell ref="B48:B49"/>
    <mergeCell ref="B50:B51"/>
    <mergeCell ref="B52:B53"/>
    <mergeCell ref="B54:B55"/>
    <mergeCell ref="B56:B57"/>
    <mergeCell ref="B58:B59"/>
    <mergeCell ref="A163:A191"/>
    <mergeCell ref="A193:A201"/>
    <mergeCell ref="A203:A205"/>
    <mergeCell ref="A206:A216"/>
    <mergeCell ref="A218:A222"/>
    <mergeCell ref="A224:A232"/>
    <mergeCell ref="A84:A88"/>
    <mergeCell ref="A89:A99"/>
    <mergeCell ref="A101:A115"/>
    <mergeCell ref="A117:A129"/>
    <mergeCell ref="A131:A149"/>
    <mergeCell ref="A151:A161"/>
    <mergeCell ref="A233:A287"/>
    <mergeCell ref="A288:C288"/>
    <mergeCell ref="A289:A317"/>
    <mergeCell ref="B290:B291"/>
    <mergeCell ref="B292:B293"/>
    <mergeCell ref="B294:B295"/>
    <mergeCell ref="B296:B297"/>
    <mergeCell ref="B298:B299"/>
    <mergeCell ref="B300:B301"/>
    <mergeCell ref="B302:B303"/>
    <mergeCell ref="B316:B317"/>
    <mergeCell ref="B246:B247"/>
    <mergeCell ref="B249:B250"/>
    <mergeCell ref="B251:B252"/>
    <mergeCell ref="B253:B254"/>
    <mergeCell ref="B255:B256"/>
    <mergeCell ref="B257:B258"/>
    <mergeCell ref="B234:B235"/>
    <mergeCell ref="B236:B237"/>
    <mergeCell ref="B238:B239"/>
    <mergeCell ref="B240:B241"/>
    <mergeCell ref="B242:B243"/>
    <mergeCell ref="B244:B245"/>
    <mergeCell ref="B272:B273"/>
    <mergeCell ref="A318:A327"/>
    <mergeCell ref="B318:B319"/>
    <mergeCell ref="B320:B321"/>
    <mergeCell ref="B322:B323"/>
    <mergeCell ref="B324:B325"/>
    <mergeCell ref="B326:B327"/>
    <mergeCell ref="B304:B305"/>
    <mergeCell ref="B306:B307"/>
    <mergeCell ref="B308:B309"/>
    <mergeCell ref="B310:B311"/>
    <mergeCell ref="B312:B313"/>
    <mergeCell ref="B314:B315"/>
    <mergeCell ref="A328:A343"/>
    <mergeCell ref="B328:B329"/>
    <mergeCell ref="B330:B331"/>
    <mergeCell ref="B332:B333"/>
    <mergeCell ref="B334:B335"/>
    <mergeCell ref="B336:B337"/>
    <mergeCell ref="B338:B339"/>
    <mergeCell ref="B340:B341"/>
    <mergeCell ref="B342:B343"/>
    <mergeCell ref="B418:B419"/>
    <mergeCell ref="B420:B421"/>
    <mergeCell ref="A358:A370"/>
    <mergeCell ref="B358:B359"/>
    <mergeCell ref="B360:B361"/>
    <mergeCell ref="B362:B363"/>
    <mergeCell ref="B364:B365"/>
    <mergeCell ref="B366:B367"/>
    <mergeCell ref="A344:A347"/>
    <mergeCell ref="B344:B345"/>
    <mergeCell ref="B346:B347"/>
    <mergeCell ref="A348:A357"/>
    <mergeCell ref="B348:B349"/>
    <mergeCell ref="B350:B351"/>
    <mergeCell ref="B352:B353"/>
    <mergeCell ref="B354:B355"/>
    <mergeCell ref="B356:B357"/>
    <mergeCell ref="B414:B415"/>
    <mergeCell ref="B416:B417"/>
    <mergeCell ref="A371:A372"/>
    <mergeCell ref="A374:A390"/>
    <mergeCell ref="A391:C391"/>
    <mergeCell ref="A392:A403"/>
    <mergeCell ref="B393:B394"/>
    <mergeCell ref="B396:B397"/>
    <mergeCell ref="B399:B400"/>
    <mergeCell ref="B402:B403"/>
    <mergeCell ref="B612:B613"/>
    <mergeCell ref="B530:B531"/>
    <mergeCell ref="B532:B533"/>
    <mergeCell ref="B534:B535"/>
    <mergeCell ref="A536:A546"/>
    <mergeCell ref="A547:A559"/>
    <mergeCell ref="A560:A562"/>
    <mergeCell ref="B516:B517"/>
    <mergeCell ref="B518:B519"/>
    <mergeCell ref="B520:B521"/>
    <mergeCell ref="B523:B524"/>
    <mergeCell ref="B525:B526"/>
    <mergeCell ref="B527:B528"/>
    <mergeCell ref="A494:A535"/>
    <mergeCell ref="B495:B496"/>
    <mergeCell ref="B497:B498"/>
    <mergeCell ref="B499:B500"/>
    <mergeCell ref="B502:B503"/>
    <mergeCell ref="B504:B505"/>
    <mergeCell ref="B506:B507"/>
    <mergeCell ref="B509:B510"/>
    <mergeCell ref="B511:B512"/>
    <mergeCell ref="B513:B514"/>
    <mergeCell ref="B561:B562"/>
    <mergeCell ref="B84:B85"/>
    <mergeCell ref="B86:B87"/>
    <mergeCell ref="B89:B90"/>
    <mergeCell ref="B91:B92"/>
    <mergeCell ref="B93:B94"/>
    <mergeCell ref="B95:B96"/>
    <mergeCell ref="B97:B98"/>
    <mergeCell ref="B99:B100"/>
    <mergeCell ref="B101:B102"/>
    <mergeCell ref="B103:B104"/>
    <mergeCell ref="B116:B117"/>
    <mergeCell ref="B118:B119"/>
    <mergeCell ref="B144:B145"/>
    <mergeCell ref="B146:B147"/>
    <mergeCell ref="B148:B149"/>
    <mergeCell ref="B150:B151"/>
    <mergeCell ref="B152:B153"/>
    <mergeCell ref="B154:B155"/>
    <mergeCell ref="B132:B133"/>
    <mergeCell ref="B134:B135"/>
    <mergeCell ref="B136:B137"/>
    <mergeCell ref="A617:A684"/>
    <mergeCell ref="A4:B5"/>
    <mergeCell ref="A6:B8"/>
    <mergeCell ref="A14:B15"/>
    <mergeCell ref="B66:B67"/>
    <mergeCell ref="B68:B69"/>
    <mergeCell ref="B70:B71"/>
    <mergeCell ref="B72:B73"/>
    <mergeCell ref="B74:B75"/>
    <mergeCell ref="A563:A577"/>
    <mergeCell ref="A578:A587"/>
    <mergeCell ref="A588:B588"/>
    <mergeCell ref="A589:A592"/>
    <mergeCell ref="A593:B593"/>
    <mergeCell ref="A594:A615"/>
    <mergeCell ref="B606:B607"/>
    <mergeCell ref="B608:B609"/>
    <mergeCell ref="B610:B611"/>
    <mergeCell ref="B120:B121"/>
    <mergeCell ref="B122:B123"/>
    <mergeCell ref="B124:B125"/>
    <mergeCell ref="B126:B127"/>
    <mergeCell ref="B128:B129"/>
    <mergeCell ref="B130:B131"/>
    <mergeCell ref="B138:B139"/>
    <mergeCell ref="B140:B141"/>
    <mergeCell ref="B142:B143"/>
    <mergeCell ref="B168:B169"/>
    <mergeCell ref="B170:B171"/>
    <mergeCell ref="B172:B173"/>
    <mergeCell ref="B174:B175"/>
    <mergeCell ref="B176:B177"/>
    <mergeCell ref="B178:B179"/>
    <mergeCell ref="B156:B157"/>
    <mergeCell ref="B158:B159"/>
    <mergeCell ref="B160:B161"/>
    <mergeCell ref="B162:B163"/>
    <mergeCell ref="B164:B165"/>
    <mergeCell ref="B166:B167"/>
    <mergeCell ref="B192:B193"/>
    <mergeCell ref="B194:B195"/>
    <mergeCell ref="B196:B197"/>
    <mergeCell ref="B198:B199"/>
    <mergeCell ref="B200:B201"/>
    <mergeCell ref="B202:B203"/>
    <mergeCell ref="B180:B181"/>
    <mergeCell ref="B182:B183"/>
    <mergeCell ref="B184:B185"/>
    <mergeCell ref="B186:B187"/>
    <mergeCell ref="B188:B189"/>
    <mergeCell ref="B190:B191"/>
    <mergeCell ref="B217:B218"/>
    <mergeCell ref="B219:B220"/>
    <mergeCell ref="B221:B222"/>
    <mergeCell ref="B223:B224"/>
    <mergeCell ref="B225:B226"/>
    <mergeCell ref="B227:B228"/>
    <mergeCell ref="B204:B205"/>
    <mergeCell ref="B207:B208"/>
    <mergeCell ref="B209:B210"/>
    <mergeCell ref="B211:B212"/>
    <mergeCell ref="B213:B214"/>
    <mergeCell ref="B215:B216"/>
    <mergeCell ref="B274:B275"/>
    <mergeCell ref="B276:B277"/>
    <mergeCell ref="B278:B279"/>
    <mergeCell ref="B280:B281"/>
    <mergeCell ref="B282:B283"/>
    <mergeCell ref="B259:B260"/>
    <mergeCell ref="B261:B262"/>
    <mergeCell ref="B264:B265"/>
    <mergeCell ref="B266:B267"/>
    <mergeCell ref="B268:B269"/>
    <mergeCell ref="B270:B271"/>
    <mergeCell ref="B600:B601"/>
    <mergeCell ref="B602:B603"/>
    <mergeCell ref="B604:B605"/>
    <mergeCell ref="B284:B285"/>
    <mergeCell ref="B286:B287"/>
    <mergeCell ref="B373:B374"/>
    <mergeCell ref="B375:B376"/>
    <mergeCell ref="B377:B378"/>
    <mergeCell ref="B408:B409"/>
    <mergeCell ref="A462:B462"/>
    <mergeCell ref="A463:A481"/>
    <mergeCell ref="A482:A493"/>
    <mergeCell ref="B483:B484"/>
    <mergeCell ref="B486:B487"/>
    <mergeCell ref="B489:B490"/>
    <mergeCell ref="B492:B493"/>
    <mergeCell ref="A404:A406"/>
    <mergeCell ref="B405:B406"/>
    <mergeCell ref="A407:B407"/>
    <mergeCell ref="A409:A411"/>
    <mergeCell ref="A413:A421"/>
    <mergeCell ref="A422:A461"/>
    <mergeCell ref="B410:B411"/>
    <mergeCell ref="B412:B413"/>
    <mergeCell ref="B627:B628"/>
    <mergeCell ref="B629:B630"/>
    <mergeCell ref="B631:B632"/>
    <mergeCell ref="B633:B634"/>
    <mergeCell ref="B635:B636"/>
    <mergeCell ref="B637:B638"/>
    <mergeCell ref="B616:B617"/>
    <mergeCell ref="B614:B615"/>
    <mergeCell ref="B619:B620"/>
    <mergeCell ref="B621:B622"/>
    <mergeCell ref="B623:B624"/>
    <mergeCell ref="B625:B626"/>
    <mergeCell ref="B651:B652"/>
    <mergeCell ref="B653:B654"/>
    <mergeCell ref="B655:B656"/>
    <mergeCell ref="B657:B658"/>
    <mergeCell ref="B659:B660"/>
    <mergeCell ref="B661:B662"/>
    <mergeCell ref="B639:B640"/>
    <mergeCell ref="B641:B642"/>
    <mergeCell ref="B643:B644"/>
    <mergeCell ref="B645:B646"/>
    <mergeCell ref="B647:B648"/>
    <mergeCell ref="B649:B650"/>
    <mergeCell ref="B675:B676"/>
    <mergeCell ref="B677:B678"/>
    <mergeCell ref="B679:B680"/>
    <mergeCell ref="B681:B682"/>
    <mergeCell ref="B683:B684"/>
    <mergeCell ref="B663:B664"/>
    <mergeCell ref="B665:B666"/>
    <mergeCell ref="B667:B668"/>
    <mergeCell ref="B669:B670"/>
    <mergeCell ref="B671:B672"/>
    <mergeCell ref="B673:B674"/>
  </mergeCells>
  <conditionalFormatting sqref="F27">
    <cfRule type="cellIs" dxfId="31" priority="35" operator="notEqual">
      <formula>0</formula>
    </cfRule>
    <cfRule type="cellIs" dxfId="30" priority="36" operator="equal">
      <formula>0</formula>
    </cfRule>
  </conditionalFormatting>
  <conditionalFormatting sqref="F34">
    <cfRule type="cellIs" dxfId="29" priority="33" operator="notEqual">
      <formula>0</formula>
    </cfRule>
    <cfRule type="cellIs" dxfId="28" priority="34" operator="equal">
      <formula>0</formula>
    </cfRule>
  </conditionalFormatting>
  <conditionalFormatting sqref="F38">
    <cfRule type="cellIs" dxfId="27" priority="31" operator="notEqual">
      <formula>0</formula>
    </cfRule>
    <cfRule type="cellIs" dxfId="26" priority="32" operator="equal">
      <formula>0</formula>
    </cfRule>
  </conditionalFormatting>
  <conditionalFormatting sqref="F46">
    <cfRule type="cellIs" dxfId="25" priority="29" operator="notEqual">
      <formula>0</formula>
    </cfRule>
    <cfRule type="cellIs" dxfId="24" priority="30" operator="equal">
      <formula>0</formula>
    </cfRule>
  </conditionalFormatting>
  <conditionalFormatting sqref="F58">
    <cfRule type="cellIs" dxfId="23" priority="27" operator="notEqual">
      <formula>0</formula>
    </cfRule>
    <cfRule type="cellIs" dxfId="22" priority="28" operator="equal">
      <formula>0</formula>
    </cfRule>
  </conditionalFormatting>
  <conditionalFormatting sqref="F229">
    <cfRule type="cellIs" dxfId="21" priority="25" operator="notEqual">
      <formula>0</formula>
    </cfRule>
    <cfRule type="cellIs" dxfId="20" priority="26" operator="equal">
      <formula>0</formula>
    </cfRule>
  </conditionalFormatting>
  <conditionalFormatting sqref="F336">
    <cfRule type="cellIs" dxfId="19" priority="17" operator="notEqual">
      <formula>0</formula>
    </cfRule>
    <cfRule type="cellIs" dxfId="18" priority="18" operator="equal">
      <formula>0</formula>
    </cfRule>
  </conditionalFormatting>
  <conditionalFormatting sqref="F292">
    <cfRule type="cellIs" dxfId="17" priority="23" operator="notEqual">
      <formula>0</formula>
    </cfRule>
    <cfRule type="cellIs" dxfId="16" priority="24" operator="equal">
      <formula>0</formula>
    </cfRule>
  </conditionalFormatting>
  <conditionalFormatting sqref="F318">
    <cfRule type="cellIs" dxfId="15" priority="21" operator="notEqual">
      <formula>0</formula>
    </cfRule>
    <cfRule type="cellIs" dxfId="14" priority="22" operator="equal">
      <formula>0</formula>
    </cfRule>
  </conditionalFormatting>
  <conditionalFormatting sqref="F328">
    <cfRule type="cellIs" dxfId="13" priority="19" operator="notEqual">
      <formula>0</formula>
    </cfRule>
    <cfRule type="cellIs" dxfId="12" priority="20" operator="equal">
      <formula>0</formula>
    </cfRule>
  </conditionalFormatting>
  <conditionalFormatting sqref="F348">
    <cfRule type="cellIs" dxfId="11" priority="15" operator="notEqual">
      <formula>0</formula>
    </cfRule>
    <cfRule type="cellIs" dxfId="10" priority="16" operator="equal">
      <formula>0</formula>
    </cfRule>
  </conditionalFormatting>
  <conditionalFormatting sqref="F358">
    <cfRule type="cellIs" dxfId="9" priority="13" operator="notEqual">
      <formula>0</formula>
    </cfRule>
    <cfRule type="cellIs" dxfId="8" priority="14" operator="equal">
      <formula>0</formula>
    </cfRule>
  </conditionalFormatting>
  <conditionalFormatting sqref="F392">
    <cfRule type="cellIs" dxfId="7" priority="7" operator="notEqual">
      <formula>0</formula>
    </cfRule>
    <cfRule type="cellIs" dxfId="6" priority="8" operator="equal">
      <formula>0</formula>
    </cfRule>
  </conditionalFormatting>
  <conditionalFormatting sqref="F494">
    <cfRule type="cellIs" dxfId="5" priority="5" operator="notEqual">
      <formula>0</formula>
    </cfRule>
    <cfRule type="cellIs" dxfId="4" priority="6" operator="equal">
      <formula>0</formula>
    </cfRule>
  </conditionalFormatting>
  <conditionalFormatting sqref="F495">
    <cfRule type="cellIs" dxfId="3" priority="3" operator="notEqual">
      <formula>0</formula>
    </cfRule>
    <cfRule type="cellIs" dxfId="2" priority="4" operator="equal">
      <formula>0</formula>
    </cfRule>
  </conditionalFormatting>
  <conditionalFormatting sqref="H3:H4">
    <cfRule type="cellIs" dxfId="1" priority="1" operator="notEqual">
      <formula>0</formula>
    </cfRule>
    <cfRule type="cellIs" dxfId="0" priority="2" operator="equal">
      <formula>0</formula>
    </cfRule>
  </conditionalFormatting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[1]Лист1!#REF!</xm:f>
          </x14:formula1>
          <x14:formula2>
            <xm:f>0</xm:f>
          </x14:formula2>
          <xm:sqref>C149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AMK34"/>
  <sheetViews>
    <sheetView workbookViewId="0">
      <selection activeCell="P22" sqref="P22"/>
    </sheetView>
  </sheetViews>
  <sheetFormatPr defaultRowHeight="15"/>
  <cols>
    <col min="1" max="1" width="19" style="2" customWidth="1"/>
    <col min="2" max="4" width="9.140625" style="2" customWidth="1"/>
    <col min="5" max="5" width="18.140625" style="2" customWidth="1"/>
    <col min="6" max="1025" width="9.140625" style="2" customWidth="1"/>
  </cols>
  <sheetData>
    <row r="1" spans="1:9" ht="14.25" customHeight="1">
      <c r="A1" s="19" t="s">
        <v>477</v>
      </c>
      <c r="C1" s="2" t="s">
        <v>478</v>
      </c>
    </row>
    <row r="2" spans="1:9" ht="14.25" customHeight="1">
      <c r="A2" s="19" t="s">
        <v>479</v>
      </c>
      <c r="C2" s="2" t="s">
        <v>480</v>
      </c>
    </row>
    <row r="3" spans="1:9" ht="14.25" customHeight="1">
      <c r="A3" s="19" t="s">
        <v>481</v>
      </c>
    </row>
    <row r="4" spans="1:9" ht="14.25" customHeight="1">
      <c r="A4" s="19" t="s">
        <v>482</v>
      </c>
    </row>
    <row r="5" spans="1:9" ht="14.25" customHeight="1">
      <c r="A5" s="19" t="s">
        <v>483</v>
      </c>
    </row>
    <row r="6" spans="1:9" ht="14.25" customHeight="1">
      <c r="A6" s="19" t="s">
        <v>484</v>
      </c>
      <c r="E6" s="77" t="s">
        <v>485</v>
      </c>
      <c r="G6" s="2" t="s">
        <v>486</v>
      </c>
    </row>
    <row r="7" spans="1:9" ht="14.25" customHeight="1">
      <c r="A7" s="19" t="s">
        <v>487</v>
      </c>
      <c r="E7" s="77" t="s">
        <v>488</v>
      </c>
      <c r="G7" s="2" t="s">
        <v>489</v>
      </c>
    </row>
    <row r="8" spans="1:9" ht="14.25" customHeight="1">
      <c r="A8" s="19" t="s">
        <v>490</v>
      </c>
      <c r="E8" s="77" t="s">
        <v>491</v>
      </c>
    </row>
    <row r="9" spans="1:9" ht="14.25" customHeight="1">
      <c r="A9" s="19" t="s">
        <v>492</v>
      </c>
    </row>
    <row r="10" spans="1:9" ht="14.25" customHeight="1">
      <c r="A10" s="19" t="s">
        <v>493</v>
      </c>
      <c r="D10" s="2" t="s">
        <v>494</v>
      </c>
      <c r="I10" s="2">
        <v>1</v>
      </c>
    </row>
    <row r="11" spans="1:9" ht="14.25" customHeight="1">
      <c r="A11" s="19" t="s">
        <v>495</v>
      </c>
      <c r="D11" s="2">
        <v>30</v>
      </c>
      <c r="I11" s="2">
        <v>2</v>
      </c>
    </row>
    <row r="12" spans="1:9" ht="14.25" customHeight="1">
      <c r="A12" s="19" t="s">
        <v>496</v>
      </c>
      <c r="D12" s="2">
        <v>50</v>
      </c>
      <c r="I12" s="2">
        <v>3</v>
      </c>
    </row>
    <row r="13" spans="1:9" ht="14.25" customHeight="1">
      <c r="A13" s="19" t="s">
        <v>497</v>
      </c>
      <c r="D13" s="2">
        <v>100</v>
      </c>
      <c r="I13" s="2">
        <v>4</v>
      </c>
    </row>
    <row r="14" spans="1:9" ht="14.25" customHeight="1">
      <c r="A14" s="19" t="s">
        <v>498</v>
      </c>
      <c r="C14" s="2" t="s">
        <v>499</v>
      </c>
      <c r="I14" s="2">
        <v>5</v>
      </c>
    </row>
    <row r="15" spans="1:9" ht="14.25" customHeight="1">
      <c r="A15" s="19" t="s">
        <v>500</v>
      </c>
      <c r="C15" s="2" t="s">
        <v>480</v>
      </c>
    </row>
    <row r="16" spans="1:9" ht="14.25" customHeight="1">
      <c r="A16" s="19" t="s">
        <v>501</v>
      </c>
    </row>
    <row r="17" spans="1:1" ht="14.25" customHeight="1">
      <c r="A17" s="19" t="s">
        <v>502</v>
      </c>
    </row>
    <row r="18" spans="1:1" ht="14.25" customHeight="1">
      <c r="A18" s="19" t="s">
        <v>503</v>
      </c>
    </row>
    <row r="19" spans="1:1" ht="14.25" customHeight="1">
      <c r="A19" s="19" t="s">
        <v>504</v>
      </c>
    </row>
    <row r="20" spans="1:1" ht="14.25" customHeight="1">
      <c r="A20" s="19" t="s">
        <v>505</v>
      </c>
    </row>
    <row r="21" spans="1:1" ht="14.25" customHeight="1">
      <c r="A21" s="19" t="s">
        <v>506</v>
      </c>
    </row>
    <row r="22" spans="1:1" ht="14.25" customHeight="1">
      <c r="A22" s="19" t="s">
        <v>507</v>
      </c>
    </row>
    <row r="23" spans="1:1" ht="14.25" customHeight="1">
      <c r="A23" s="19" t="s">
        <v>508</v>
      </c>
    </row>
    <row r="24" spans="1:1" ht="14.25" customHeight="1">
      <c r="A24" s="19" t="s">
        <v>509</v>
      </c>
    </row>
    <row r="25" spans="1:1" ht="14.25" customHeight="1">
      <c r="A25" s="19" t="s">
        <v>510</v>
      </c>
    </row>
    <row r="26" spans="1:1" ht="14.25" customHeight="1">
      <c r="A26" s="19" t="s">
        <v>511</v>
      </c>
    </row>
    <row r="27" spans="1:1" ht="14.25" customHeight="1">
      <c r="A27" s="19" t="s">
        <v>512</v>
      </c>
    </row>
    <row r="28" spans="1:1" ht="14.25" customHeight="1">
      <c r="A28" s="19" t="s">
        <v>513</v>
      </c>
    </row>
    <row r="29" spans="1:1" ht="14.25" customHeight="1">
      <c r="A29" s="19" t="s">
        <v>514</v>
      </c>
    </row>
    <row r="30" spans="1:1" ht="14.25" customHeight="1">
      <c r="A30" s="19" t="s">
        <v>515</v>
      </c>
    </row>
    <row r="31" spans="1:1" ht="14.25" customHeight="1">
      <c r="A31" s="19" t="s">
        <v>516</v>
      </c>
    </row>
    <row r="32" spans="1:1" ht="14.25" customHeight="1">
      <c r="A32" s="19" t="s">
        <v>517</v>
      </c>
    </row>
    <row r="33" spans="1:1" ht="14.25" customHeight="1">
      <c r="A33" s="19" t="s">
        <v>518</v>
      </c>
    </row>
    <row r="34" spans="1:1" ht="14.25" customHeight="1"/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dimension ref="A2:AMK30"/>
  <sheetViews>
    <sheetView workbookViewId="0">
      <selection activeCell="F8" sqref="F8"/>
    </sheetView>
  </sheetViews>
  <sheetFormatPr defaultRowHeight="15"/>
  <cols>
    <col min="1" max="1025" width="9.140625" style="2" customWidth="1"/>
  </cols>
  <sheetData>
    <row r="2" spans="2:13">
      <c r="B2" s="2" t="s">
        <v>519</v>
      </c>
      <c r="M2" s="2" t="s">
        <v>520</v>
      </c>
    </row>
    <row r="3" spans="2:13">
      <c r="B3" s="2" t="s">
        <v>521</v>
      </c>
      <c r="M3" s="2" t="s">
        <v>522</v>
      </c>
    </row>
    <row r="4" spans="2:13">
      <c r="B4" s="2" t="s">
        <v>523</v>
      </c>
      <c r="M4" s="2" t="s">
        <v>524</v>
      </c>
    </row>
    <row r="5" spans="2:13">
      <c r="B5" s="2" t="s">
        <v>525</v>
      </c>
    </row>
    <row r="6" spans="2:13">
      <c r="B6" s="2" t="s">
        <v>526</v>
      </c>
    </row>
    <row r="7" spans="2:13">
      <c r="B7" s="2" t="s">
        <v>527</v>
      </c>
    </row>
    <row r="8" spans="2:13">
      <c r="B8" s="2" t="s">
        <v>528</v>
      </c>
    </row>
    <row r="9" spans="2:13">
      <c r="B9" s="2" t="s">
        <v>529</v>
      </c>
    </row>
    <row r="10" spans="2:13">
      <c r="B10" s="2" t="s">
        <v>530</v>
      </c>
      <c r="M10" s="2" t="s">
        <v>531</v>
      </c>
    </row>
    <row r="11" spans="2:13">
      <c r="B11" s="2" t="s">
        <v>532</v>
      </c>
      <c r="M11" s="2" t="s">
        <v>533</v>
      </c>
    </row>
    <row r="12" spans="2:13">
      <c r="B12" s="2" t="s">
        <v>534</v>
      </c>
      <c r="M12" s="2" t="s">
        <v>535</v>
      </c>
    </row>
    <row r="13" spans="2:13">
      <c r="B13" s="2" t="s">
        <v>536</v>
      </c>
      <c r="M13" s="2" t="s">
        <v>537</v>
      </c>
    </row>
    <row r="14" spans="2:13">
      <c r="B14" s="2" t="s">
        <v>538</v>
      </c>
      <c r="M14" s="2" t="s">
        <v>539</v>
      </c>
    </row>
    <row r="15" spans="2:13">
      <c r="B15" s="2" t="s">
        <v>540</v>
      </c>
      <c r="M15" s="2" t="s">
        <v>541</v>
      </c>
    </row>
    <row r="16" spans="2:13">
      <c r="B16" s="2" t="s">
        <v>542</v>
      </c>
      <c r="M16" s="2" t="s">
        <v>543</v>
      </c>
    </row>
    <row r="17" spans="2:13">
      <c r="B17" s="2" t="s">
        <v>544</v>
      </c>
      <c r="M17" s="2" t="s">
        <v>545</v>
      </c>
    </row>
    <row r="18" spans="2:13">
      <c r="B18" s="2" t="s">
        <v>546</v>
      </c>
      <c r="M18" s="2" t="s">
        <v>547</v>
      </c>
    </row>
    <row r="19" spans="2:13">
      <c r="B19" s="2" t="s">
        <v>548</v>
      </c>
      <c r="M19" s="2" t="s">
        <v>549</v>
      </c>
    </row>
    <row r="20" spans="2:13">
      <c r="B20" s="2" t="s">
        <v>550</v>
      </c>
    </row>
    <row r="21" spans="2:13">
      <c r="B21" s="2" t="s">
        <v>551</v>
      </c>
    </row>
    <row r="22" spans="2:13">
      <c r="B22" s="2" t="s">
        <v>528</v>
      </c>
    </row>
    <row r="26" spans="2:13">
      <c r="I26" s="2">
        <v>1</v>
      </c>
    </row>
    <row r="27" spans="2:13">
      <c r="F27" s="2" t="s">
        <v>478</v>
      </c>
      <c r="I27" s="2">
        <v>2</v>
      </c>
    </row>
    <row r="28" spans="2:13">
      <c r="F28" s="2" t="s">
        <v>480</v>
      </c>
      <c r="I28" s="2">
        <v>3</v>
      </c>
    </row>
    <row r="29" spans="2:13">
      <c r="I29" s="2">
        <v>4</v>
      </c>
    </row>
    <row r="30" spans="2:13">
      <c r="I30" s="2">
        <v>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>
  <dimension ref="C5:C6"/>
  <sheetViews>
    <sheetView workbookViewId="0">
      <selection activeCell="L23" sqref="L23"/>
    </sheetView>
  </sheetViews>
  <sheetFormatPr defaultRowHeight="15"/>
  <cols>
    <col min="1" max="1025" width="8.7109375" customWidth="1"/>
  </cols>
  <sheetData>
    <row r="5" spans="3:3">
      <c r="C5" t="s">
        <v>552</v>
      </c>
    </row>
    <row r="6" spans="3:3">
      <c r="C6" t="s">
        <v>480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P21" sqref="P21"/>
    </sheetView>
  </sheetViews>
  <sheetFormatPr defaultRowHeight="15"/>
  <cols>
    <col min="1" max="1025" width="8.7109375" customWidth="1"/>
  </cols>
  <sheetData>
    <row r="1" spans="1:1">
      <c r="A1" t="s">
        <v>478</v>
      </c>
    </row>
    <row r="2" spans="1:1">
      <c r="A2" t="s">
        <v>480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Свод ДОО </vt:lpstr>
      <vt:lpstr>Свод (автоматический)</vt:lpstr>
      <vt:lpstr>Лист1</vt:lpstr>
      <vt:lpstr>Лист2</vt:lpstr>
      <vt:lpstr>Лист3</vt:lpstr>
      <vt:lpstr>Лист4</vt:lpstr>
      <vt:lpstr>другая_примерная_образовательная_программа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chrono</dc:creator>
  <dc:description/>
  <cp:lastModifiedBy>Пользователь</cp:lastModifiedBy>
  <cp:revision>0</cp:revision>
  <dcterms:created xsi:type="dcterms:W3CDTF">2015-06-05T18:19:34Z</dcterms:created>
  <dcterms:modified xsi:type="dcterms:W3CDTF">2024-02-14T05:24:37Z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